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<sst xmlns="http://schemas.openxmlformats.org/spreadsheetml/2006/main" count="79" uniqueCount="56">
  <si>
    <t>GREATER LOS ANGELES AREA MENSA</t>
  </si>
  <si>
    <t>INCOME</t>
  </si>
  <si>
    <t>EXPENSE</t>
  </si>
  <si>
    <t>General Fund</t>
  </si>
  <si>
    <t>RG Fund</t>
  </si>
  <si>
    <t>Scholarship Fund</t>
  </si>
  <si>
    <t>Newsletter</t>
  </si>
  <si>
    <t>Advertising</t>
  </si>
  <si>
    <t>Subscriptions</t>
  </si>
  <si>
    <t>National Subsidy</t>
  </si>
  <si>
    <t>Full Dues</t>
  </si>
  <si>
    <t>New Members</t>
  </si>
  <si>
    <t>Reinstating Members</t>
  </si>
  <si>
    <t>Corp Subscriptions</t>
  </si>
  <si>
    <t>Area Funds</t>
  </si>
  <si>
    <t>Mid-City</t>
  </si>
  <si>
    <t>Coastal</t>
  </si>
  <si>
    <t>SFV</t>
  </si>
  <si>
    <t>ELAC</t>
  </si>
  <si>
    <t>Hi-Desert</t>
  </si>
  <si>
    <t>Printing</t>
  </si>
  <si>
    <t>Postage</t>
  </si>
  <si>
    <t>Misc.</t>
  </si>
  <si>
    <t>MensaPhone</t>
  </si>
  <si>
    <t>CultureQuest</t>
  </si>
  <si>
    <t>New Members expenses</t>
  </si>
  <si>
    <t>GLAAM BoD Officer Expenses</t>
  </si>
  <si>
    <t>Tax prep. &amp; Acctg.</t>
  </si>
  <si>
    <t>D&amp;O Insurance</t>
  </si>
  <si>
    <t>Special Events</t>
  </si>
  <si>
    <t>Total Expense:</t>
  </si>
  <si>
    <t>Total Income:</t>
  </si>
  <si>
    <t>Net Gain/(Loss):</t>
  </si>
  <si>
    <t>n/a</t>
  </si>
  <si>
    <t xml:space="preserve">Actual </t>
  </si>
  <si>
    <t xml:space="preserve">Budget </t>
  </si>
  <si>
    <t>prepared by the GLAAM Finance Committee</t>
  </si>
  <si>
    <t>RG Gross Income</t>
  </si>
  <si>
    <t>Other</t>
  </si>
  <si>
    <t>Storage</t>
  </si>
  <si>
    <t>Depreciation</t>
  </si>
  <si>
    <t>RG Gross Expense</t>
  </si>
  <si>
    <t>Budget</t>
  </si>
  <si>
    <t>% Used</t>
  </si>
  <si>
    <t>Testing Fees</t>
  </si>
  <si>
    <t>Amazon</t>
  </si>
  <si>
    <t>Proctor Expenses</t>
  </si>
  <si>
    <t>Awards</t>
  </si>
  <si>
    <t>Leadership Safari 2011</t>
  </si>
  <si>
    <t>for the 12 months ended April 30, 2012</t>
  </si>
  <si>
    <t>Jonathan Elliott, GLAAM Treasurer 2011-12</t>
  </si>
  <si>
    <t>Income/Expense Statement - Summary</t>
  </si>
  <si>
    <t>Dave Felt Scholarship</t>
  </si>
  <si>
    <t>Administration</t>
  </si>
  <si>
    <t>Mailbox &amp; Misc.</t>
  </si>
  <si>
    <t>August 10, 2012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</si>
</sst>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"/>
    <numFmt numFmtId="167" formatCode="_(* #,##0.0_);_(* \(#,##0.0\);_(* &quot;-&quot;_);_(@_)"/>
    <numFmt numFmtId="168" formatCode="_(* #,##0.00_);_(* \(#,##0.00\);_(* &quot;-&quot;_);_(@_)"/>
    <numFmt numFmtId="169" formatCode="\+0.0%"/>
    <numFmt numFmtId="170" formatCode="[$-409]dddd\,\ mmmm\ dd\,\ yyyy"/>
    <numFmt numFmtId="171" formatCode="[$-409]h:mm:ss\ AM/PM"/>
    <numFmt numFmtId="172" formatCode="0.0%"/>
    <numFmt numFmtId="173" formatCode="\+0%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43" fontId="0" fillId="0" borderId="0" xfId="0" applyNumberFormat="1" applyFill="1" applyAlignment="1">
      <alignment horizontal="right"/>
    </xf>
    <xf numFmtId="43" fontId="1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9" fontId="0" fillId="0" borderId="10" xfId="0" applyNumberForma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43" fontId="1" fillId="0" borderId="0" xfId="44" applyNumberFormat="1" applyFont="1" applyFill="1" applyAlignment="1">
      <alignment/>
    </xf>
    <xf numFmtId="0" fontId="1" fillId="0" borderId="0" xfId="0" applyFont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172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0" fillId="0" borderId="0" xfId="0" applyFill="1" applyAlignment="1" quotePrefix="1">
      <alignment horizontal="left"/>
    </xf>
    <xf numFmtId="15" fontId="0" fillId="0" borderId="0" xfId="0" applyNumberFormat="1" applyFill="1" applyAlignment="1" quotePrefix="1">
      <alignment horizontal="left"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 quotePrefix="1">
      <alignment horizontal="left"/>
    </xf>
    <xf numFmtId="43" fontId="0" fillId="0" borderId="0" xfId="44" applyNumberFormat="1" applyFont="1" applyFill="1" applyAlignment="1">
      <alignment/>
    </xf>
    <xf numFmtId="9" fontId="0" fillId="0" borderId="1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43" fontId="0" fillId="0" borderId="11" xfId="0" applyNumberFormat="1" applyFill="1" applyBorder="1" applyAlignment="1">
      <alignment/>
    </xf>
    <xf numFmtId="43" fontId="1" fillId="0" borderId="11" xfId="0" applyNumberFormat="1" applyFont="1" applyFill="1" applyBorder="1" applyAlignment="1">
      <alignment/>
    </xf>
    <xf numFmtId="9" fontId="0" fillId="0" borderId="12" xfId="0" applyNumberFormat="1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7"/>
  <sheetViews>
    <sheetView showGridLines="0" tabSelected="1" zoomScalePageLayoutView="0" workbookViewId="0" topLeftCell="A38">
      <selection activeCell="B63" sqref="B63"/>
    </sheetView>
  </sheetViews>
  <sheetFormatPr defaultColWidth="9.140625" defaultRowHeight="12.75"/>
  <cols>
    <col min="1" max="2" width="3.7109375" style="2" customWidth="1"/>
    <col min="3" max="3" width="22.8515625" style="2" bestFit="1" customWidth="1"/>
    <col min="4" max="5" width="10.28125" style="4" bestFit="1" customWidth="1"/>
    <col min="6" max="6" width="9.140625" style="6" customWidth="1"/>
    <col min="7" max="9" width="3.7109375" style="2" customWidth="1"/>
    <col min="10" max="10" width="20.8515625" style="2" bestFit="1" customWidth="1"/>
    <col min="11" max="12" width="10.28125" style="4" bestFit="1" customWidth="1"/>
    <col min="13" max="13" width="9.140625" style="6" customWidth="1"/>
    <col min="14" max="16384" width="9.140625" style="2" customWidth="1"/>
  </cols>
  <sheetData>
    <row r="2" spans="1:14" ht="12.7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1"/>
    </row>
    <row r="4" spans="1:14" ht="12.75">
      <c r="A4" s="36" t="s">
        <v>51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"/>
    </row>
    <row r="5" spans="1:14" ht="12.75">
      <c r="A5" s="36" t="s">
        <v>49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"/>
    </row>
    <row r="7" ht="12.75">
      <c r="F7" s="23"/>
    </row>
    <row r="8" spans="1:8" ht="12.75">
      <c r="A8" s="2" t="s">
        <v>1</v>
      </c>
      <c r="F8" s="14"/>
      <c r="G8" s="5"/>
      <c r="H8" s="2" t="s">
        <v>2</v>
      </c>
    </row>
    <row r="9" spans="4:13" ht="12.75">
      <c r="D9" s="7"/>
      <c r="E9" s="8"/>
      <c r="F9" s="14" t="s">
        <v>42</v>
      </c>
      <c r="G9" s="5"/>
      <c r="K9" s="7"/>
      <c r="L9" s="8"/>
      <c r="M9" s="6" t="s">
        <v>42</v>
      </c>
    </row>
    <row r="10" spans="4:13" ht="12.75">
      <c r="D10" s="7" t="s">
        <v>35</v>
      </c>
      <c r="E10" s="8" t="s">
        <v>34</v>
      </c>
      <c r="F10" s="14" t="s">
        <v>43</v>
      </c>
      <c r="G10" s="9"/>
      <c r="H10" s="10"/>
      <c r="I10" s="10"/>
      <c r="J10" s="10"/>
      <c r="K10" s="7" t="s">
        <v>35</v>
      </c>
      <c r="L10" s="8" t="s">
        <v>34</v>
      </c>
      <c r="M10" s="6" t="s">
        <v>43</v>
      </c>
    </row>
    <row r="11" spans="1:12" ht="12.75">
      <c r="A11" s="11" t="s">
        <v>3</v>
      </c>
      <c r="E11" s="12"/>
      <c r="F11" s="14"/>
      <c r="G11" s="5"/>
      <c r="H11" s="11" t="s">
        <v>3</v>
      </c>
      <c r="I11" s="11"/>
      <c r="L11" s="12"/>
    </row>
    <row r="12" spans="1:13" ht="12.75">
      <c r="A12" s="11"/>
      <c r="E12" s="12"/>
      <c r="F12" s="14"/>
      <c r="G12" s="5"/>
      <c r="L12" s="12"/>
      <c r="M12" s="23"/>
    </row>
    <row r="13" spans="1:13" ht="12.75">
      <c r="A13" s="11"/>
      <c r="B13" s="13" t="s">
        <v>9</v>
      </c>
      <c r="C13" s="13"/>
      <c r="E13" s="12"/>
      <c r="F13" s="14"/>
      <c r="G13" s="5"/>
      <c r="I13" s="13" t="s">
        <v>6</v>
      </c>
      <c r="L13" s="12"/>
      <c r="M13" s="23"/>
    </row>
    <row r="14" spans="1:13" ht="12.75">
      <c r="A14" s="11"/>
      <c r="C14" s="2" t="s">
        <v>10</v>
      </c>
      <c r="D14" s="4">
        <v>15754.66</v>
      </c>
      <c r="E14" s="12">
        <v>15881.76</v>
      </c>
      <c r="F14" s="14">
        <f>E14/D14</f>
        <v>1.008067454327799</v>
      </c>
      <c r="G14" s="5"/>
      <c r="J14" s="2" t="s">
        <v>20</v>
      </c>
      <c r="K14" s="20">
        <v>9102.08</v>
      </c>
      <c r="L14" s="12">
        <v>8640.57</v>
      </c>
      <c r="M14" s="15">
        <f>L14/K14</f>
        <v>0.9492962048235128</v>
      </c>
    </row>
    <row r="15" spans="1:13" ht="12.75">
      <c r="A15" s="11"/>
      <c r="C15" s="16" t="s">
        <v>11</v>
      </c>
      <c r="D15" s="4">
        <v>120</v>
      </c>
      <c r="E15" s="12">
        <v>97</v>
      </c>
      <c r="F15" s="14">
        <f>E15/D15</f>
        <v>0.8083333333333333</v>
      </c>
      <c r="G15" s="5"/>
      <c r="J15" s="2" t="s">
        <v>21</v>
      </c>
      <c r="K15" s="20">
        <v>3000</v>
      </c>
      <c r="L15" s="12">
        <v>3000</v>
      </c>
      <c r="M15" s="15">
        <f>L15/K15</f>
        <v>1</v>
      </c>
    </row>
    <row r="16" spans="1:13" ht="12.75">
      <c r="A16" s="11"/>
      <c r="C16" s="16" t="s">
        <v>12</v>
      </c>
      <c r="D16" s="4">
        <v>151</v>
      </c>
      <c r="E16" s="12">
        <v>144</v>
      </c>
      <c r="F16" s="14">
        <f>E16/D16</f>
        <v>0.9536423841059603</v>
      </c>
      <c r="G16" s="5"/>
      <c r="J16" s="2" t="s">
        <v>22</v>
      </c>
      <c r="K16" s="19">
        <v>234.05</v>
      </c>
      <c r="L16" s="12"/>
      <c r="M16" s="15">
        <f>L16/K16</f>
        <v>0</v>
      </c>
    </row>
    <row r="17" spans="1:13" ht="12.75">
      <c r="A17" s="11"/>
      <c r="C17" s="16" t="s">
        <v>13</v>
      </c>
      <c r="D17" s="4">
        <v>7.8</v>
      </c>
      <c r="E17" s="12">
        <v>8.450000000000001</v>
      </c>
      <c r="F17" s="14">
        <f>E17/D17</f>
        <v>1.0833333333333335</v>
      </c>
      <c r="G17" s="5"/>
      <c r="L17" s="12"/>
      <c r="M17" s="23"/>
    </row>
    <row r="18" spans="1:13" ht="12.75">
      <c r="A18" s="11"/>
      <c r="F18" s="14"/>
      <c r="G18" s="5"/>
      <c r="I18" s="18" t="s">
        <v>26</v>
      </c>
      <c r="J18"/>
      <c r="K18" s="21"/>
      <c r="L18" s="12"/>
      <c r="M18" s="23"/>
    </row>
    <row r="19" spans="1:13" ht="12.75">
      <c r="A19" s="11"/>
      <c r="B19" s="13" t="s">
        <v>6</v>
      </c>
      <c r="C19" s="13"/>
      <c r="E19" s="12"/>
      <c r="F19" s="14"/>
      <c r="G19" s="5"/>
      <c r="I19"/>
      <c r="J19" t="s">
        <v>27</v>
      </c>
      <c r="K19" s="20">
        <v>600</v>
      </c>
      <c r="L19" s="12">
        <v>454.69</v>
      </c>
      <c r="M19" s="15">
        <f>L19/K19</f>
        <v>0.7578166666666667</v>
      </c>
    </row>
    <row r="20" spans="1:13" ht="12.75">
      <c r="A20" s="11"/>
      <c r="C20" s="2" t="s">
        <v>7</v>
      </c>
      <c r="D20" s="4">
        <v>154.33</v>
      </c>
      <c r="E20" s="12"/>
      <c r="F20" s="14">
        <f>E20/D20</f>
        <v>0</v>
      </c>
      <c r="G20" s="5"/>
      <c r="I20"/>
      <c r="J20" t="s">
        <v>28</v>
      </c>
      <c r="K20" s="20">
        <v>656</v>
      </c>
      <c r="L20" s="12">
        <v>646</v>
      </c>
      <c r="M20" s="15">
        <f>L20/K20</f>
        <v>0.9847560975609756</v>
      </c>
    </row>
    <row r="21" spans="1:13" ht="12.75">
      <c r="A21" s="11"/>
      <c r="C21" s="2" t="s">
        <v>8</v>
      </c>
      <c r="D21" s="4">
        <v>44.67</v>
      </c>
      <c r="E21" s="12"/>
      <c r="F21" s="14">
        <f>E21/D21</f>
        <v>0</v>
      </c>
      <c r="G21" s="5"/>
      <c r="I21"/>
      <c r="J21" s="39" t="s">
        <v>54</v>
      </c>
      <c r="K21" s="20">
        <v>319</v>
      </c>
      <c r="L21" s="12">
        <f>229+96.66</f>
        <v>325.65999999999997</v>
      </c>
      <c r="M21" s="15">
        <f>L21/K21</f>
        <v>1.0208777429467084</v>
      </c>
    </row>
    <row r="22" spans="1:7" ht="12.75">
      <c r="A22" s="11"/>
      <c r="F22" s="14"/>
      <c r="G22" s="5"/>
    </row>
    <row r="23" spans="1:13" ht="12.75">
      <c r="A23" s="11"/>
      <c r="B23" s="27" t="s">
        <v>44</v>
      </c>
      <c r="C23" s="13"/>
      <c r="D23" s="4">
        <v>1955</v>
      </c>
      <c r="E23" s="12">
        <v>940</v>
      </c>
      <c r="F23" s="14">
        <f>E23/D23</f>
        <v>0.48081841432225064</v>
      </c>
      <c r="G23" s="5"/>
      <c r="I23" s="26" t="s">
        <v>46</v>
      </c>
      <c r="J23"/>
      <c r="K23" s="19">
        <v>1167.9</v>
      </c>
      <c r="L23" s="12"/>
      <c r="M23" s="15">
        <f aca="true" t="shared" si="0" ref="M23:M28">L23/K23</f>
        <v>0</v>
      </c>
    </row>
    <row r="24" spans="1:13" ht="12.75">
      <c r="A24" s="11"/>
      <c r="E24" s="12"/>
      <c r="F24" s="14"/>
      <c r="G24" s="5"/>
      <c r="I24" s="18" t="s">
        <v>39</v>
      </c>
      <c r="J24"/>
      <c r="K24" s="19">
        <v>912</v>
      </c>
      <c r="L24" s="12">
        <v>892</v>
      </c>
      <c r="M24" s="15">
        <f t="shared" si="0"/>
        <v>0.9780701754385965</v>
      </c>
    </row>
    <row r="25" spans="1:13" ht="12.75">
      <c r="A25" s="11"/>
      <c r="F25" s="14"/>
      <c r="G25" s="5"/>
      <c r="I25" s="18" t="s">
        <v>23</v>
      </c>
      <c r="J25"/>
      <c r="K25" s="19">
        <v>275</v>
      </c>
      <c r="L25" s="12">
        <v>117.25</v>
      </c>
      <c r="M25" s="15">
        <f t="shared" si="0"/>
        <v>0.4263636363636364</v>
      </c>
    </row>
    <row r="26" spans="1:13" ht="12.75">
      <c r="A26" s="11"/>
      <c r="F26" s="14"/>
      <c r="G26" s="5"/>
      <c r="I26" s="18" t="s">
        <v>24</v>
      </c>
      <c r="J26"/>
      <c r="K26" s="19">
        <v>200</v>
      </c>
      <c r="L26" s="12">
        <v>80</v>
      </c>
      <c r="M26" s="15">
        <f t="shared" si="0"/>
        <v>0.4</v>
      </c>
    </row>
    <row r="27" spans="1:13" ht="12.75">
      <c r="A27" s="11"/>
      <c r="F27" s="14"/>
      <c r="G27" s="5"/>
      <c r="I27" s="18" t="s">
        <v>25</v>
      </c>
      <c r="J27"/>
      <c r="K27" s="19">
        <v>61.28</v>
      </c>
      <c r="L27" s="12"/>
      <c r="M27" s="15">
        <f t="shared" si="0"/>
        <v>0</v>
      </c>
    </row>
    <row r="28" spans="1:13" ht="12.75">
      <c r="A28" s="11"/>
      <c r="F28" s="14"/>
      <c r="G28" s="5"/>
      <c r="I28" s="18" t="s">
        <v>47</v>
      </c>
      <c r="K28" s="4">
        <v>500</v>
      </c>
      <c r="L28" s="12">
        <v>800.34</v>
      </c>
      <c r="M28" s="15">
        <f t="shared" si="0"/>
        <v>1.60068</v>
      </c>
    </row>
    <row r="29" spans="1:7" ht="12.75">
      <c r="A29" s="11"/>
      <c r="F29" s="14"/>
      <c r="G29" s="5"/>
    </row>
    <row r="30" spans="1:14" ht="12.75">
      <c r="A30" s="11"/>
      <c r="B30" s="18" t="s">
        <v>29</v>
      </c>
      <c r="D30" s="4">
        <v>348</v>
      </c>
      <c r="E30" s="12">
        <v>480</v>
      </c>
      <c r="F30" s="14">
        <f>E30/D30</f>
        <v>1.3793103448275863</v>
      </c>
      <c r="G30" s="5"/>
      <c r="I30" s="18" t="s">
        <v>29</v>
      </c>
      <c r="J30"/>
      <c r="K30" s="19">
        <v>1000</v>
      </c>
      <c r="L30" s="12">
        <v>2143.23</v>
      </c>
      <c r="M30" s="15">
        <f>L30/K30</f>
        <v>2.14323</v>
      </c>
      <c r="N30" s="24"/>
    </row>
    <row r="31" spans="2:13" ht="12.75">
      <c r="B31" s="26" t="s">
        <v>48</v>
      </c>
      <c r="D31" s="4">
        <v>1000</v>
      </c>
      <c r="E31" s="12">
        <v>1000</v>
      </c>
      <c r="F31" s="14">
        <f>E31/D31</f>
        <v>1</v>
      </c>
      <c r="G31" s="5"/>
      <c r="I31" s="26" t="s">
        <v>48</v>
      </c>
      <c r="J31" s="18"/>
      <c r="K31" s="19">
        <v>1500</v>
      </c>
      <c r="L31" s="12">
        <v>1101.12</v>
      </c>
      <c r="M31" s="15">
        <f>L31/K31</f>
        <v>0.73408</v>
      </c>
    </row>
    <row r="32" spans="1:7" ht="12.75">
      <c r="A32" s="11"/>
      <c r="F32" s="14"/>
      <c r="G32" s="5"/>
    </row>
    <row r="33" spans="1:13" ht="12.75">
      <c r="A33" s="11"/>
      <c r="B33" s="13" t="s">
        <v>45</v>
      </c>
      <c r="C33" s="13"/>
      <c r="D33" s="4">
        <v>837.26</v>
      </c>
      <c r="E33" s="12">
        <v>4211.33</v>
      </c>
      <c r="F33" s="14">
        <f>E33/D33</f>
        <v>5.0298951341279885</v>
      </c>
      <c r="G33" s="5"/>
      <c r="I33" s="18" t="s">
        <v>40</v>
      </c>
      <c r="J33"/>
      <c r="K33" s="19">
        <v>234.81</v>
      </c>
      <c r="L33" s="12">
        <f>234.81+62.34</f>
        <v>297.15</v>
      </c>
      <c r="M33" s="15">
        <f>L33/K33</f>
        <v>1.2654912482432603</v>
      </c>
    </row>
    <row r="34" spans="1:13" ht="12.75">
      <c r="A34" s="11"/>
      <c r="E34" s="12"/>
      <c r="F34" s="14"/>
      <c r="G34" s="5"/>
      <c r="I34" s="18"/>
      <c r="J34"/>
      <c r="K34" s="21"/>
      <c r="L34" s="12"/>
      <c r="M34" s="23"/>
    </row>
    <row r="35" spans="1:13" ht="12.75">
      <c r="A35" s="11"/>
      <c r="E35" s="12"/>
      <c r="F35" s="14"/>
      <c r="G35" s="5"/>
      <c r="I35" s="18"/>
      <c r="J35"/>
      <c r="K35" s="21"/>
      <c r="L35" s="12"/>
      <c r="M35" s="23"/>
    </row>
    <row r="36" spans="1:13" ht="12.75">
      <c r="A36" s="11" t="s">
        <v>14</v>
      </c>
      <c r="E36" s="12"/>
      <c r="F36" s="14"/>
      <c r="H36" s="11" t="s">
        <v>14</v>
      </c>
      <c r="L36" s="12"/>
      <c r="M36" s="23"/>
    </row>
    <row r="37" spans="1:13" ht="12.75">
      <c r="A37" s="11"/>
      <c r="E37" s="12"/>
      <c r="F37" s="14"/>
      <c r="L37" s="12"/>
      <c r="M37" s="23"/>
    </row>
    <row r="38" spans="1:13" ht="12.75">
      <c r="A38" s="11"/>
      <c r="B38" s="13" t="s">
        <v>15</v>
      </c>
      <c r="D38" s="4">
        <v>0</v>
      </c>
      <c r="E38" s="12"/>
      <c r="F38" s="14" t="s">
        <v>33</v>
      </c>
      <c r="G38" s="5"/>
      <c r="I38" s="13" t="s">
        <v>15</v>
      </c>
      <c r="K38" s="19">
        <v>400</v>
      </c>
      <c r="L38" s="12"/>
      <c r="M38" s="15">
        <f>L38/K38</f>
        <v>0</v>
      </c>
    </row>
    <row r="39" spans="1:13" ht="12.75">
      <c r="A39" s="11"/>
      <c r="B39" s="13" t="s">
        <v>16</v>
      </c>
      <c r="D39" s="4">
        <v>0</v>
      </c>
      <c r="E39" s="12"/>
      <c r="F39" s="14" t="s">
        <v>33</v>
      </c>
      <c r="G39" s="5"/>
      <c r="I39" s="13" t="s">
        <v>16</v>
      </c>
      <c r="K39" s="20">
        <v>0</v>
      </c>
      <c r="L39" s="12"/>
      <c r="M39" s="23" t="s">
        <v>33</v>
      </c>
    </row>
    <row r="40" spans="1:13" ht="12.75">
      <c r="A40" s="11"/>
      <c r="B40" s="13" t="s">
        <v>17</v>
      </c>
      <c r="D40" s="4">
        <v>0</v>
      </c>
      <c r="E40" s="12"/>
      <c r="F40" s="14" t="s">
        <v>33</v>
      </c>
      <c r="G40" s="5"/>
      <c r="I40" s="13" t="s">
        <v>17</v>
      </c>
      <c r="K40" s="20">
        <v>0</v>
      </c>
      <c r="L40" s="12"/>
      <c r="M40" s="23" t="s">
        <v>33</v>
      </c>
    </row>
    <row r="41" spans="1:13" ht="12.75">
      <c r="A41" s="11"/>
      <c r="B41" s="13" t="s">
        <v>18</v>
      </c>
      <c r="D41" s="4">
        <v>0</v>
      </c>
      <c r="E41" s="12"/>
      <c r="F41" s="14" t="s">
        <v>33</v>
      </c>
      <c r="G41" s="5"/>
      <c r="I41" s="13" t="s">
        <v>18</v>
      </c>
      <c r="K41" s="20">
        <v>480</v>
      </c>
      <c r="L41" s="12">
        <v>463.34999999999997</v>
      </c>
      <c r="M41" s="15">
        <f>L41/K41</f>
        <v>0.9653124999999999</v>
      </c>
    </row>
    <row r="42" spans="1:13" ht="12.75">
      <c r="A42" s="11"/>
      <c r="B42" s="13" t="s">
        <v>19</v>
      </c>
      <c r="D42" s="4">
        <v>240.04</v>
      </c>
      <c r="E42" s="12">
        <v>250.04</v>
      </c>
      <c r="F42" s="14">
        <f>E42/D42</f>
        <v>1.0416597233794367</v>
      </c>
      <c r="G42" s="5"/>
      <c r="I42" s="13" t="s">
        <v>19</v>
      </c>
      <c r="K42" s="19">
        <v>840</v>
      </c>
      <c r="L42" s="12">
        <v>846.13</v>
      </c>
      <c r="M42" s="15">
        <f>L42/K42</f>
        <v>1.007297619047619</v>
      </c>
    </row>
    <row r="43" spans="1:13" ht="12.75">
      <c r="A43" s="11"/>
      <c r="E43" s="12"/>
      <c r="F43" s="14"/>
      <c r="G43" s="5"/>
      <c r="L43" s="12"/>
      <c r="M43" s="23"/>
    </row>
    <row r="44" spans="1:13" ht="12.75">
      <c r="A44" s="11"/>
      <c r="E44" s="12"/>
      <c r="F44" s="14"/>
      <c r="G44" s="5"/>
      <c r="L44" s="12"/>
      <c r="M44" s="23"/>
    </row>
    <row r="45" spans="1:13" ht="12.75">
      <c r="A45" s="11" t="s">
        <v>4</v>
      </c>
      <c r="E45" s="12"/>
      <c r="F45" s="14"/>
      <c r="G45" s="5"/>
      <c r="H45" s="11" t="s">
        <v>4</v>
      </c>
      <c r="L45" s="12"/>
      <c r="M45" s="23"/>
    </row>
    <row r="46" spans="5:13" ht="12.75">
      <c r="E46" s="12"/>
      <c r="F46" s="14"/>
      <c r="G46" s="5"/>
      <c r="L46" s="12"/>
      <c r="M46" s="23"/>
    </row>
    <row r="47" spans="2:13" ht="12.75">
      <c r="B47" s="13" t="s">
        <v>37</v>
      </c>
      <c r="D47" s="4">
        <v>15000</v>
      </c>
      <c r="E47" s="12">
        <v>13129.5</v>
      </c>
      <c r="F47" s="14">
        <f>E47/D47</f>
        <v>0.8753</v>
      </c>
      <c r="G47" s="5"/>
      <c r="I47" s="13" t="s">
        <v>41</v>
      </c>
      <c r="K47" s="4">
        <v>17000</v>
      </c>
      <c r="L47" s="12">
        <v>20462.850374999995</v>
      </c>
      <c r="M47" s="15">
        <f>L47/K47</f>
        <v>1.2036970808823526</v>
      </c>
    </row>
    <row r="48" spans="6:13" ht="12.75">
      <c r="F48" s="14"/>
      <c r="G48" s="5"/>
      <c r="L48" s="12"/>
      <c r="M48" s="23"/>
    </row>
    <row r="49" spans="6:13" ht="12.75">
      <c r="F49" s="14"/>
      <c r="G49" s="5"/>
      <c r="L49" s="12"/>
      <c r="M49" s="23"/>
    </row>
    <row r="50" spans="1:13" ht="12.75">
      <c r="A50" s="11" t="s">
        <v>5</v>
      </c>
      <c r="E50" s="12"/>
      <c r="F50" s="14"/>
      <c r="G50" s="5"/>
      <c r="H50" s="11" t="s">
        <v>5</v>
      </c>
      <c r="I50" s="11"/>
      <c r="L50" s="12"/>
      <c r="M50" s="23"/>
    </row>
    <row r="51" spans="1:13" ht="12.75">
      <c r="A51" s="11"/>
      <c r="E51" s="12"/>
      <c r="F51" s="14"/>
      <c r="G51" s="5"/>
      <c r="L51" s="12"/>
      <c r="M51" s="23"/>
    </row>
    <row r="52" spans="2:13" ht="12.75">
      <c r="B52" s="13" t="s">
        <v>24</v>
      </c>
      <c r="D52" s="19">
        <v>275</v>
      </c>
      <c r="E52" s="12">
        <v>265</v>
      </c>
      <c r="F52" s="14">
        <f>E52/D52</f>
        <v>0.9636363636363636</v>
      </c>
      <c r="G52" s="5"/>
      <c r="I52" s="18" t="s">
        <v>52</v>
      </c>
      <c r="K52" s="4">
        <v>1000</v>
      </c>
      <c r="L52" s="12">
        <v>1000</v>
      </c>
      <c r="M52" s="15">
        <f>L52/K52</f>
        <v>1</v>
      </c>
    </row>
    <row r="53" spans="2:13" ht="12.75">
      <c r="B53" s="13" t="s">
        <v>38</v>
      </c>
      <c r="D53" s="19">
        <v>50</v>
      </c>
      <c r="E53" s="12"/>
      <c r="F53" s="14">
        <f>E53/D53</f>
        <v>0</v>
      </c>
      <c r="G53" s="5"/>
      <c r="I53" s="13" t="s">
        <v>53</v>
      </c>
      <c r="K53" s="4">
        <v>0</v>
      </c>
      <c r="L53" s="12">
        <v>22.61</v>
      </c>
      <c r="M53" s="15" t="s">
        <v>33</v>
      </c>
    </row>
    <row r="54" spans="1:13" ht="12.75">
      <c r="A54" s="31"/>
      <c r="B54" s="31"/>
      <c r="C54" s="31"/>
      <c r="D54" s="32"/>
      <c r="E54" s="33"/>
      <c r="F54" s="34"/>
      <c r="G54" s="31"/>
      <c r="H54" s="31"/>
      <c r="I54" s="31"/>
      <c r="J54" s="31"/>
      <c r="K54" s="32"/>
      <c r="L54" s="32"/>
      <c r="M54" s="35"/>
    </row>
    <row r="55" spans="6:13" ht="12.75">
      <c r="F55" s="14"/>
      <c r="M55" s="23"/>
    </row>
    <row r="56" spans="1:13" ht="12.75">
      <c r="A56" s="2" t="s">
        <v>31</v>
      </c>
      <c r="D56" s="28">
        <f>SUM(D11:D55)</f>
        <v>35937.759999999995</v>
      </c>
      <c r="E56" s="17">
        <f>SUM(E11:E55)</f>
        <v>36407.08</v>
      </c>
      <c r="F56" s="29">
        <f>E56/D56</f>
        <v>1.013059244649639</v>
      </c>
      <c r="H56" s="2" t="s">
        <v>30</v>
      </c>
      <c r="K56" s="28">
        <f>SUM(K11:K55)</f>
        <v>39482.119999999995</v>
      </c>
      <c r="L56" s="17">
        <f>SUM(L11:L55)</f>
        <v>41292.950375</v>
      </c>
      <c r="M56" s="30">
        <f>L56/K56</f>
        <v>1.0458645679360683</v>
      </c>
    </row>
    <row r="57" spans="5:13" ht="12.75">
      <c r="E57" s="12"/>
      <c r="F57" s="23"/>
      <c r="L57" s="12"/>
      <c r="M57" s="23"/>
    </row>
    <row r="58" spans="5:13" ht="12.75">
      <c r="E58" s="12"/>
      <c r="F58" s="23"/>
      <c r="H58" s="2" t="s">
        <v>32</v>
      </c>
      <c r="K58" s="4">
        <f>D56-K56</f>
        <v>-3544.3600000000006</v>
      </c>
      <c r="L58" s="12">
        <f>E56-L56</f>
        <v>-4885.870374999999</v>
      </c>
      <c r="M58" s="15">
        <f>L58/K58</f>
        <v>1.3784915682944163</v>
      </c>
    </row>
    <row r="59" spans="5:13" ht="12.75">
      <c r="E59" s="12"/>
      <c r="F59" s="22"/>
      <c r="M59" s="23"/>
    </row>
    <row r="60" spans="1:13" ht="12.75">
      <c r="A60" s="2" t="s">
        <v>36</v>
      </c>
      <c r="E60" s="12"/>
      <c r="F60" s="22"/>
      <c r="M60" s="23"/>
    </row>
    <row r="61" spans="1:6" ht="12.75">
      <c r="A61" s="24" t="s">
        <v>50</v>
      </c>
      <c r="F61" s="22"/>
    </row>
    <row r="62" ht="12.75">
      <c r="F62" s="22"/>
    </row>
    <row r="63" spans="1:6" ht="12.75">
      <c r="A63" s="25" t="s">
        <v>55</v>
      </c>
      <c r="F63" s="22"/>
    </row>
    <row r="64" ht="12.75">
      <c r="F64" s="22"/>
    </row>
    <row r="65" ht="12.75">
      <c r="F65" s="22"/>
    </row>
    <row r="66" ht="12.75">
      <c r="F66" s="22"/>
    </row>
    <row r="67" ht="12.75">
      <c r="F67" s="22"/>
    </row>
  </sheetData>
  <sheetProtection/>
  <mergeCells count="3">
    <mergeCell ref="A5:M5"/>
    <mergeCell ref="A4:M4"/>
    <mergeCell ref="A2:M2"/>
  </mergeCells>
  <printOptions/>
  <pageMargins left="0.75" right="0.75" top="1" bottom="1" header="0.5" footer="0.5"/>
  <pageSetup fitToHeight="0" fitToWidth="1" horizontalDpi="200" verticalDpi="2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jon-dell</cp:lastModifiedBy>
  <cp:lastPrinted>2011-10-01T00:45:50Z</cp:lastPrinted>
  <dcterms:created xsi:type="dcterms:W3CDTF">2010-08-12T19:12:27Z</dcterms:created>
  <dcterms:modified xsi:type="dcterms:W3CDTF">2014-08-10T17:23:07Z</dcterms:modified>
  <cp:category/>
  <cp:version/>
  <cp:contentType/>
  <cp:contentStatus/>
</cp:coreProperties>
</file>