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4"/>
  </bookViews>
  <sheets>
    <sheet name="bank rec" sheetId="1" r:id="rId1"/>
    <sheet name="income items" sheetId="2" r:id="rId2"/>
    <sheet name="expense item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</commentList>
</comments>
</file>

<file path=xl/sharedStrings.xml><?xml version="1.0" encoding="utf-8"?>
<sst xmlns="http://schemas.openxmlformats.org/spreadsheetml/2006/main" count="1121" uniqueCount="195">
  <si>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</si>
  <si>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</si>
  <si>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</si>
  <si>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</si>
  <si>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</si>
  <si>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</si>
  <si>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</si>
  <si>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</si>
  <si>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</si>
  <si>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payee/memo</t>
  </si>
  <si>
    <t>check no</t>
  </si>
  <si>
    <t>corp subs</t>
  </si>
  <si>
    <t>Amazon</t>
  </si>
  <si>
    <t>-- calculated from above values</t>
  </si>
  <si>
    <t>-- from actual paper statement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</si>
  <si>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</si>
  <si>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</si>
  <si>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</si>
  <si>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</si>
  <si>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</si>
  <si>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</si>
  <si>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</si>
  <si>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</si>
  <si>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</si>
  <si>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</si>
  <si>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</si>
  <si>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</si>
  <si>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</si>
  <si>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</si>
  <si>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</si>
  <si>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</si>
  <si>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</si>
  <si>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</si>
  <si>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</si>
  <si>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</si>
  <si>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</si>
  <si>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</si>
  <si>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</si>
  <si>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</si>
  <si>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</si>
  <si>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</si>
  <si>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</si>
  <si>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</si>
  <si>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</si>
  <si>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</si>
  <si>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</si>
  <si>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</si>
  <si>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</si>
  <si>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</si>
  <si>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</si>
  <si>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</si>
  <si>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</si>
  <si>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</si>
  <si>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</si>
  <si>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</si>
  <si>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</si>
  <si>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</si>
  <si>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n.p.e.., inc. -- inv 31003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</si>
  <si>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</si>
  <si>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</si>
  <si>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</si>
  <si>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</si>
  <si>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</si>
  <si>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</si>
  <si>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</si>
  <si>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</si>
  <si>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n.p.e.., inc. -- inv 31158 -- replaces ck2562</t>
  </si>
  <si>
    <t>n.p.e.., inc. -- inv 31351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</si>
  <si>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</si>
  <si>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</si>
  <si>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</si>
  <si>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</si>
  <si>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</si>
  <si>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</si>
  <si>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</si>
  <si>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</si>
  <si>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</si>
  <si>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</si>
  <si>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n.p.e.., inc. -- inv 31158 -- NEVER RECEIVED -- REJOURNALIZED TO A/P EFF 6/9/11 WITH DRAFT OF REPLACEMENT CK2567</t>
  </si>
  <si>
    <t>reversing ck2562 never received -- a/p cleared by replacement ck2567</t>
  </si>
  <si>
    <t>Beginning bank balance (4/20/2011):</t>
  </si>
  <si>
    <t>plus 2010-11 Deposits:</t>
  </si>
  <si>
    <t>minus 2010-11 Deductions:</t>
  </si>
  <si>
    <t>Ledger balance as of 5/1/11:</t>
  </si>
  <si>
    <t>matches Row 29 on 2010-11 general ledger sheet</t>
  </si>
  <si>
    <t>desiree sagray - fedex reimb - leadership safari</t>
  </si>
  <si>
    <t>capistrano's catering - lunch for leadership safari</t>
  </si>
  <si>
    <t>michael wong - elac - may &amp; jun</t>
  </si>
  <si>
    <t>n.p.e.., inc. -- inv 31470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</si>
  <si>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</si>
  <si>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</si>
  <si>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</si>
  <si>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</si>
  <si>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</si>
  <si>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</si>
  <si>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</si>
  <si>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</si>
  <si>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</si>
  <si>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</si>
  <si>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</si>
  <si>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</si>
  <si>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</si>
  <si>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</si>
  <si>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</si>
  <si>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</si>
  <si>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</si>
  <si>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</si>
  <si>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</si>
  <si>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n.p.e.., inc. -- inv 31576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</si>
  <si>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</si>
  <si>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</si>
  <si>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</si>
  <si>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</si>
  <si>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</si>
  <si>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</si>
  <si>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</si>
  <si>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</si>
  <si>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</si>
  <si>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</si>
  <si>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n.p.e.., inc. -- inv 31696</t>
  </si>
  <si>
    <t>desiree wrote to leadership at us d mensa d org to request reimbursement</t>
  </si>
  <si>
    <t>michael wong - sep elac</t>
  </si>
  <si>
    <t>n.p.e.., inc. -- inv 31822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</si>
  <si>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</si>
  <si>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</si>
  <si>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</si>
  <si>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</si>
  <si>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</si>
  <si>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</si>
  <si>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</si>
  <si>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</si>
  <si>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</si>
  <si>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n.p.e.., inc. -- inv 32000</t>
  </si>
  <si>
    <t>mailed ck2588 to npe</t>
  </si>
  <si>
    <t>michael wong - elac nov</t>
  </si>
  <si>
    <t>n.p.e.., inc. -- inv 32169</t>
  </si>
  <si>
    <t>mailed ck2590 to npe</t>
  </si>
  <si>
    <t>brilliant silver</t>
  </si>
  <si>
    <t>n.p.e.., inc. -- inv 32316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</si>
  <si>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</si>
  <si>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</si>
  <si>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</si>
  <si>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</si>
  <si>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</si>
  <si>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n.p.e.., inc. -- inv 32444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</si>
  <si>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</si>
  <si>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</si>
  <si>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</si>
  <si>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</si>
  <si>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</si>
  <si>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</si>
  <si>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</si>
  <si>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n.p.e.., inc. -- inv 32711</t>
  </si>
  <si>
    <t>mailed ck2602 to npe</t>
  </si>
  <si>
    <t>mailed ck2603 to aon</t>
  </si>
  <si>
    <t>aon association services - inv 100044299</t>
  </si>
  <si>
    <t>d&amp;o insurance</t>
  </si>
  <si>
    <t>n.p.e.., inc. -- inv 32856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</si>
  <si>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</si>
  <si>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</si>
  <si>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</si>
  <si>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</si>
  <si>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</si>
  <si>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</si>
  <si>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</si>
  <si>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</si>
  <si>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</si>
  <si>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</si>
  <si>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</si>
  <si>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n.p.e.., inc. -- inv 33038</t>
  </si>
  <si>
    <t>segway communications -- full balance on acct #264494</t>
  </si>
  <si>
    <t>mensaphone</t>
  </si>
  <si>
    <t>michael wong - val</t>
  </si>
  <si>
    <t>checking account x9750 - general</t>
  </si>
  <si>
    <t>plus Accounts Receivable as of 5/1/11:</t>
  </si>
  <si>
    <t>minus Outstanding Checks as of 5/1/11:</t>
  </si>
  <si>
    <t>Balance per bank as of 4/30/12:</t>
  </si>
  <si>
    <t>plus Accounts Receivable as of 4/30/12:</t>
  </si>
  <si>
    <t>minus Accounts Payable as of 4/30/12:</t>
  </si>
  <si>
    <t>plus Deposits In Transit as of 4/30/12:</t>
  </si>
  <si>
    <t>minus Outstanding Checks as of 4/30/12:</t>
  </si>
  <si>
    <t>Ledger balance as of 4/30/12:</t>
  </si>
  <si>
    <t>=29635.42+45.28+1000+734+66.67+230+76</t>
  </si>
  <si>
    <t>=29379.89+3134.48-727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</si>
  <si>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</si>
  <si>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</si>
  <si>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</si>
  <si>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</si>
  <si>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</si>
  <si>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</si>
  <si>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plus Remaining Deposits through 5/17/12:</t>
  </si>
  <si>
    <t>minus Remaining Deductions through 5/17/12:</t>
  </si>
  <si>
    <t>End balance per bank (5/17/12):</t>
  </si>
  <si>
    <t>minus Deposits posted from 5/1-5/17/12:</t>
  </si>
  <si>
    <t>plus Deductions posted from 5/1-5/17/12: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</si>
</sst>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 vertical="center"/>
    </xf>
    <xf numFmtId="44" fontId="0" fillId="0" borderId="0" xfId="44" applyAlignment="1">
      <alignment/>
    </xf>
    <xf numFmtId="1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0" fontId="0" fillId="0" borderId="10" xfId="0" applyFill="1" applyBorder="1" applyAlignment="1">
      <alignment/>
    </xf>
    <xf numFmtId="44" fontId="4" fillId="0" borderId="0" xfId="44" applyFont="1" applyFill="1" applyBorder="1" applyAlignment="1">
      <alignment/>
    </xf>
    <xf numFmtId="15" fontId="4" fillId="0" borderId="0" xfId="44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 horizontal="left"/>
    </xf>
    <xf numFmtId="178" fontId="0" fillId="34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4" fontId="0" fillId="0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Fill="1" applyBorder="1" applyAlignment="1">
      <alignment/>
    </xf>
    <xf numFmtId="0" fontId="7" fillId="34" borderId="0" xfId="0" applyFont="1" applyFill="1" applyAlignment="1" quotePrefix="1">
      <alignment horizontal="left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44" fontId="4" fillId="34" borderId="0" xfId="44" applyFont="1" applyFill="1" applyAlignment="1">
      <alignment/>
    </xf>
    <xf numFmtId="15" fontId="4" fillId="34" borderId="0" xfId="0" applyNumberFormat="1" applyFont="1" applyFill="1" applyAlignment="1">
      <alignment/>
    </xf>
    <xf numFmtId="44" fontId="4" fillId="34" borderId="11" xfId="44" applyFont="1" applyFill="1" applyBorder="1" applyAlignment="1">
      <alignment/>
    </xf>
    <xf numFmtId="15" fontId="4" fillId="34" borderId="11" xfId="44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7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37" borderId="0" xfId="0" applyFill="1" applyAlignment="1">
      <alignment/>
    </xf>
    <xf numFmtId="0" fontId="7" fillId="34" borderId="0" xfId="0" applyFont="1" applyFill="1" applyAlignment="1">
      <alignment/>
    </xf>
    <xf numFmtId="178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 horizontal="left"/>
    </xf>
    <xf numFmtId="44" fontId="4" fillId="0" borderId="10" xfId="44" applyFont="1" applyFill="1" applyBorder="1" applyAlignment="1">
      <alignment/>
    </xf>
    <xf numFmtId="16" fontId="0" fillId="0" borderId="10" xfId="0" applyNumberFormat="1" applyBorder="1" applyAlignment="1">
      <alignment vertical="center"/>
    </xf>
    <xf numFmtId="0" fontId="0" fillId="0" borderId="0" xfId="0" applyFill="1" applyAlignment="1">
      <alignment horizontal="right"/>
    </xf>
    <xf numFmtId="16" fontId="0" fillId="0" borderId="0" xfId="0" applyNumberForma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2" xfId="0" applyFill="1" applyBorder="1" applyAlignment="1">
      <alignment/>
    </xf>
    <xf numFmtId="0" fontId="0" fillId="39" borderId="0" xfId="0" applyFill="1" applyAlignment="1">
      <alignment/>
    </xf>
    <xf numFmtId="0" fontId="0" fillId="0" borderId="13" xfId="0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40" borderId="0" xfId="0" applyFill="1" applyAlignment="1">
      <alignment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10" xfId="0" applyFill="1" applyBorder="1" applyAlignment="1">
      <alignment horizontal="left"/>
    </xf>
    <xf numFmtId="16" fontId="0" fillId="0" borderId="0" xfId="0" applyNumberFormat="1" applyFill="1" applyAlignment="1">
      <alignment/>
    </xf>
    <xf numFmtId="0" fontId="0" fillId="34" borderId="0" xfId="0" applyFill="1" applyAlignment="1" quotePrefix="1">
      <alignment horizontal="left"/>
    </xf>
    <xf numFmtId="0" fontId="0" fillId="0" borderId="0" xfId="0" applyFont="1" applyAlignment="1">
      <alignment/>
    </xf>
    <xf numFmtId="16" fontId="0" fillId="0" borderId="0" xfId="0" applyNumberFormat="1" applyAlignment="1">
      <alignment vertical="center"/>
    </xf>
    <xf numFmtId="15" fontId="4" fillId="0" borderId="10" xfId="44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78" fontId="0" fillId="34" borderId="10" xfId="0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44" fontId="0" fillId="34" borderId="0" xfId="44" applyFont="1" applyFill="1" applyAlignment="1">
      <alignment/>
    </xf>
    <xf numFmtId="43" fontId="0" fillId="0" borderId="0" xfId="42" applyAlignment="1">
      <alignment vertical="center"/>
    </xf>
    <xf numFmtId="43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3" xfId="0" applyNumberFormat="1" applyFill="1" applyBorder="1" applyAlignment="1">
      <alignment vertical="center"/>
    </xf>
    <xf numFmtId="14" fontId="0" fillId="0" borderId="13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3.00390625" style="2" customWidth="1"/>
    <col min="5" max="5" width="4.00390625" style="0" customWidth="1"/>
    <col min="6" max="6" width="9.00390625" style="8" customWidth="1"/>
    <col min="7" max="7" width="9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26" t="s">
        <v>80</v>
      </c>
      <c r="B2" s="7">
        <v>31723.29</v>
      </c>
      <c r="F2"/>
    </row>
    <row r="3" ht="12.75">
      <c r="F3"/>
    </row>
    <row r="4" spans="1:6" ht="12.75">
      <c r="A4" t="s">
        <v>81</v>
      </c>
      <c r="B4" s="5">
        <f>SUM('income items'!A8:A8)</f>
        <v>307.77</v>
      </c>
      <c r="F4"/>
    </row>
    <row r="5" spans="1:6" ht="12.75">
      <c r="A5" t="s">
        <v>82</v>
      </c>
      <c r="B5" s="5">
        <f>-'expense items'!A7</f>
        <v>-644.54</v>
      </c>
      <c r="F5"/>
    </row>
    <row r="6" spans="1:6" ht="12.75">
      <c r="A6" s="26" t="s">
        <v>174</v>
      </c>
      <c r="B6" s="5">
        <f>SUM('income items'!A9:A13)</f>
        <v>1326.7900000000002</v>
      </c>
      <c r="F6"/>
    </row>
    <row r="7" spans="1:7" ht="12.75">
      <c r="A7" s="26" t="s">
        <v>175</v>
      </c>
      <c r="B7" s="91">
        <f>-SUM('expense items'!A9:A14)</f>
        <v>-828.86</v>
      </c>
      <c r="F7"/>
      <c r="G7" s="18"/>
    </row>
    <row r="8" spans="6:7" ht="12.75">
      <c r="F8"/>
      <c r="G8" s="18"/>
    </row>
    <row r="9" spans="1:7" ht="12.75">
      <c r="A9" s="26" t="s">
        <v>83</v>
      </c>
      <c r="B9" s="4">
        <f>B2+B4+B5+B6+B7</f>
        <v>31884.45</v>
      </c>
      <c r="C9" s="2" t="s">
        <v>84</v>
      </c>
      <c r="F9"/>
      <c r="G9" s="18"/>
    </row>
    <row r="10" spans="3:7" ht="12.75">
      <c r="C10" s="4"/>
      <c r="F10"/>
      <c r="G10" s="18"/>
    </row>
    <row r="11" spans="1:7" ht="12.75">
      <c r="A11" s="10" t="s">
        <v>190</v>
      </c>
      <c r="B11" s="76">
        <f>SUM('income items'!A14:A82)</f>
        <v>20882.449999999997</v>
      </c>
      <c r="F11"/>
      <c r="G11" s="18"/>
    </row>
    <row r="12" spans="1:7" ht="12.75">
      <c r="A12" s="10" t="s">
        <v>191</v>
      </c>
      <c r="B12" s="76">
        <f>-'expense items'!A8+'journal entries'!A5-SUM('expense items'!A15:A80)</f>
        <v>-23131.48</v>
      </c>
      <c r="F12"/>
      <c r="G12" s="18"/>
    </row>
    <row r="13" spans="1:7" ht="12.75">
      <c r="A13" s="10"/>
      <c r="B13" s="76"/>
      <c r="F13"/>
      <c r="G13" s="18"/>
    </row>
    <row r="14" spans="1:7" ht="12.75">
      <c r="A14" s="77" t="s">
        <v>192</v>
      </c>
      <c r="B14" s="77"/>
      <c r="F14"/>
      <c r="G14" s="18"/>
    </row>
    <row r="15" spans="1:7" ht="12.75">
      <c r="A15" s="78" t="s">
        <v>13</v>
      </c>
      <c r="B15" s="79">
        <f>B9+B11+B12</f>
        <v>29635.419999999995</v>
      </c>
      <c r="F15"/>
      <c r="G15" s="18"/>
    </row>
    <row r="16" spans="1:7" ht="12.75">
      <c r="A16" s="78" t="s">
        <v>14</v>
      </c>
      <c r="B16" s="79">
        <v>29635.42</v>
      </c>
      <c r="C16" s="4"/>
      <c r="F16"/>
      <c r="G16" s="18"/>
    </row>
    <row r="17" spans="1:6" ht="12.75">
      <c r="A17" s="10"/>
      <c r="B17" s="79"/>
      <c r="C17" s="5"/>
      <c r="F17"/>
    </row>
    <row r="18" spans="1:6" ht="12.75">
      <c r="A18" s="28" t="s">
        <v>193</v>
      </c>
      <c r="B18" s="76">
        <v>0</v>
      </c>
      <c r="C18" s="5"/>
      <c r="F18"/>
    </row>
    <row r="19" spans="1:6" ht="12.75">
      <c r="A19" s="28" t="s">
        <v>194</v>
      </c>
      <c r="B19" s="76">
        <f>SUM('expense items'!A75:A80)</f>
        <v>2151.95</v>
      </c>
      <c r="F19"/>
    </row>
    <row r="20" spans="1:6" ht="12.75">
      <c r="A20" s="10"/>
      <c r="B20" s="77"/>
      <c r="C20" s="4"/>
      <c r="F20"/>
    </row>
    <row r="21" spans="1:6" ht="12.75">
      <c r="A21" s="10" t="s">
        <v>176</v>
      </c>
      <c r="B21" s="77"/>
      <c r="F21"/>
    </row>
    <row r="22" spans="1:6" ht="12.75">
      <c r="A22" s="78" t="s">
        <v>13</v>
      </c>
      <c r="B22" s="79">
        <f>B16+B18+B19</f>
        <v>31787.37</v>
      </c>
      <c r="F22"/>
    </row>
    <row r="23" spans="1:6" ht="12.75">
      <c r="A23" s="78" t="s">
        <v>14</v>
      </c>
      <c r="B23" s="79">
        <v>31787.37</v>
      </c>
      <c r="C23" s="80" t="s">
        <v>183</v>
      </c>
      <c r="F23"/>
    </row>
    <row r="24" spans="1:6" ht="12.75">
      <c r="A24" s="10"/>
      <c r="B24" s="77"/>
      <c r="C24" s="80" t="s">
        <v>182</v>
      </c>
      <c r="F24"/>
    </row>
    <row r="25" spans="1:6" ht="12.75">
      <c r="A25" s="10" t="s">
        <v>177</v>
      </c>
      <c r="B25" s="76">
        <f>SUM('income items'!A83:A87)</f>
        <v>1278.45</v>
      </c>
      <c r="F25"/>
    </row>
    <row r="26" spans="1:6" ht="12.75">
      <c r="A26" s="10" t="s">
        <v>178</v>
      </c>
      <c r="B26" s="76">
        <v>0</v>
      </c>
      <c r="F26"/>
    </row>
    <row r="27" spans="1:6" ht="12.75">
      <c r="A27" s="10" t="s">
        <v>179</v>
      </c>
      <c r="B27" s="76">
        <v>0</v>
      </c>
      <c r="F27"/>
    </row>
    <row r="28" spans="1:6" ht="12.75">
      <c r="A28" s="10" t="s">
        <v>180</v>
      </c>
      <c r="B28" s="76">
        <f>-SUM('expense items'!A75:A76)-SUM('expense items'!A81:A82)</f>
        <v>-1647.99</v>
      </c>
      <c r="F28"/>
    </row>
    <row r="29" spans="1:2" ht="12.75">
      <c r="A29" s="10"/>
      <c r="B29" s="76"/>
    </row>
    <row r="30" spans="1:2" ht="12.75">
      <c r="A30" s="10" t="s">
        <v>181</v>
      </c>
      <c r="B30" s="79">
        <f>B22+B25+B27+B26+B28</f>
        <v>31417.829999999998</v>
      </c>
    </row>
    <row r="31" ht="12.75">
      <c r="B31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B82" sqref="B82"/>
    </sheetView>
  </sheetViews>
  <sheetFormatPr defaultColWidth="9.140625" defaultRowHeight="12.75"/>
  <cols>
    <col min="1" max="2" width="13.7109375" style="0" bestFit="1" customWidth="1"/>
    <col min="3" max="4" width="13.7109375" style="2" customWidth="1"/>
    <col min="5" max="5" width="50.28125" style="0" customWidth="1"/>
    <col min="6" max="6" width="8.00390625" style="0" customWidth="1"/>
    <col min="7" max="7" width="17.57421875" style="1" bestFit="1" customWidth="1"/>
    <col min="8" max="8" width="29.421875" style="0" customWidth="1"/>
    <col min="9" max="9" width="18.140625" style="0" customWidth="1"/>
    <col min="10" max="10" width="5.421875" style="0" customWidth="1"/>
  </cols>
  <sheetData>
    <row r="1" spans="5:9" ht="12.75">
      <c r="E1" s="63" t="s">
        <v>97</v>
      </c>
      <c r="F1" t="s">
        <v>22</v>
      </c>
      <c r="G1" t="s">
        <v>23</v>
      </c>
      <c r="H1" t="s">
        <v>173</v>
      </c>
      <c r="I1" t="s">
        <v>18</v>
      </c>
    </row>
    <row r="2" spans="6:10" ht="12.75">
      <c r="F2" s="10" t="s">
        <v>22</v>
      </c>
      <c r="G2" s="1" t="s">
        <v>23</v>
      </c>
      <c r="H2" t="s">
        <v>96</v>
      </c>
      <c r="I2" t="s">
        <v>18</v>
      </c>
      <c r="J2" s="55"/>
    </row>
    <row r="3" spans="6:10" ht="12.75">
      <c r="F3" s="10" t="s">
        <v>22</v>
      </c>
      <c r="G3" s="1" t="s">
        <v>23</v>
      </c>
      <c r="H3" t="s">
        <v>173</v>
      </c>
      <c r="I3" t="s">
        <v>92</v>
      </c>
      <c r="J3" s="59"/>
    </row>
    <row r="4" spans="6:10" ht="12.75">
      <c r="F4" s="10" t="s">
        <v>22</v>
      </c>
      <c r="G4" s="1" t="s">
        <v>42</v>
      </c>
      <c r="H4" t="s">
        <v>29</v>
      </c>
      <c r="I4" t="s">
        <v>18</v>
      </c>
      <c r="J4" s="69"/>
    </row>
    <row r="5" ht="12.75">
      <c r="G5"/>
    </row>
    <row r="6" spans="1:8" ht="12.75">
      <c r="A6" t="s">
        <v>4</v>
      </c>
      <c r="B6" t="s">
        <v>5</v>
      </c>
      <c r="C6" s="2" t="s">
        <v>8</v>
      </c>
      <c r="D6" s="2" t="s">
        <v>6</v>
      </c>
      <c r="E6" t="s">
        <v>7</v>
      </c>
      <c r="F6" t="s">
        <v>15</v>
      </c>
      <c r="G6"/>
      <c r="H6" s="1"/>
    </row>
    <row r="7" spans="3:8" ht="13.5" thickBot="1">
      <c r="C7" s="6"/>
      <c r="D7" s="6"/>
      <c r="E7" s="3"/>
      <c r="G7"/>
      <c r="H7" s="1"/>
    </row>
    <row r="8" spans="1:8" ht="14.25" thickBot="1">
      <c r="A8" s="40">
        <v>307.77</v>
      </c>
      <c r="B8" s="41">
        <v>40658</v>
      </c>
      <c r="C8" s="42">
        <f>A8</f>
        <v>307.77</v>
      </c>
      <c r="D8" s="43">
        <f>B8</f>
        <v>40658</v>
      </c>
      <c r="E8" s="44" t="s">
        <v>12</v>
      </c>
      <c r="G8"/>
      <c r="H8" s="1"/>
    </row>
    <row r="9" spans="1:9" ht="13.5">
      <c r="A9" s="11">
        <v>1211.14</v>
      </c>
      <c r="B9" s="29">
        <v>40683</v>
      </c>
      <c r="C9" s="92">
        <f>SUM(A9:A13)</f>
        <v>1326.7900000000002</v>
      </c>
      <c r="D9" s="93">
        <v>40683</v>
      </c>
      <c r="E9" s="16"/>
      <c r="F9" s="10" t="s">
        <v>22</v>
      </c>
      <c r="G9" s="10" t="s">
        <v>42</v>
      </c>
      <c r="H9" s="10" t="s">
        <v>29</v>
      </c>
      <c r="I9" s="10" t="s">
        <v>18</v>
      </c>
    </row>
    <row r="10" spans="1:9" ht="13.5">
      <c r="A10" s="11">
        <v>2</v>
      </c>
      <c r="B10" s="29">
        <v>40683</v>
      </c>
      <c r="C10" s="92"/>
      <c r="D10" s="93"/>
      <c r="E10" s="10"/>
      <c r="F10" s="10" t="s">
        <v>22</v>
      </c>
      <c r="G10" s="10" t="s">
        <v>42</v>
      </c>
      <c r="H10" s="10" t="s">
        <v>29</v>
      </c>
      <c r="I10" s="10" t="s">
        <v>18</v>
      </c>
    </row>
    <row r="11" spans="1:9" ht="13.5">
      <c r="A11" s="11">
        <v>8</v>
      </c>
      <c r="B11" s="29">
        <v>40683</v>
      </c>
      <c r="C11" s="92"/>
      <c r="D11" s="93"/>
      <c r="E11" s="10"/>
      <c r="F11" s="10" t="s">
        <v>22</v>
      </c>
      <c r="G11" s="10" t="s">
        <v>42</v>
      </c>
      <c r="H11" s="10" t="s">
        <v>29</v>
      </c>
      <c r="I11" s="10" t="s">
        <v>18</v>
      </c>
    </row>
    <row r="12" spans="1:9" ht="13.5">
      <c r="A12" s="11">
        <v>0.65</v>
      </c>
      <c r="B12" s="29">
        <v>40683</v>
      </c>
      <c r="C12" s="92"/>
      <c r="D12" s="93"/>
      <c r="E12" s="10"/>
      <c r="F12" s="10" t="s">
        <v>22</v>
      </c>
      <c r="G12" s="10" t="s">
        <v>42</v>
      </c>
      <c r="H12" s="10" t="s">
        <v>29</v>
      </c>
      <c r="I12" s="10" t="s">
        <v>18</v>
      </c>
    </row>
    <row r="13" spans="1:9" ht="13.5">
      <c r="A13" s="11">
        <v>105</v>
      </c>
      <c r="B13" s="29">
        <v>40683</v>
      </c>
      <c r="C13" s="92"/>
      <c r="D13" s="93"/>
      <c r="E13" s="10"/>
      <c r="F13" s="10" t="s">
        <v>22</v>
      </c>
      <c r="G13" s="10" t="s">
        <v>42</v>
      </c>
      <c r="H13" s="10" t="s">
        <v>29</v>
      </c>
      <c r="I13" s="10" t="s">
        <v>18</v>
      </c>
    </row>
    <row r="14" spans="1:8" ht="13.5">
      <c r="A14" s="11">
        <v>177.29</v>
      </c>
      <c r="B14" s="9">
        <v>40688</v>
      </c>
      <c r="C14" s="13">
        <f>A14</f>
        <v>177.29</v>
      </c>
      <c r="D14" s="14">
        <f>B14</f>
        <v>40688</v>
      </c>
      <c r="E14" s="10" t="s">
        <v>12</v>
      </c>
      <c r="F14" t="s">
        <v>21</v>
      </c>
      <c r="G14" t="s">
        <v>18</v>
      </c>
      <c r="H14" t="s">
        <v>75</v>
      </c>
    </row>
    <row r="15" spans="1:9" ht="13.5">
      <c r="A15" s="11">
        <v>1248.04</v>
      </c>
      <c r="B15" s="9">
        <v>40694</v>
      </c>
      <c r="C15" s="92">
        <f>SUM(A15:A19)</f>
        <v>1309.34</v>
      </c>
      <c r="D15" s="93">
        <v>40711</v>
      </c>
      <c r="E15" s="16" t="s">
        <v>68</v>
      </c>
      <c r="F15" t="s">
        <v>21</v>
      </c>
      <c r="G15" t="s">
        <v>18</v>
      </c>
      <c r="H15" t="s">
        <v>29</v>
      </c>
      <c r="I15" t="s">
        <v>0</v>
      </c>
    </row>
    <row r="16" spans="1:9" ht="13.5">
      <c r="A16" s="11">
        <v>6</v>
      </c>
      <c r="B16" s="9">
        <v>40694</v>
      </c>
      <c r="C16" s="92"/>
      <c r="D16" s="93"/>
      <c r="E16" s="16" t="s">
        <v>1</v>
      </c>
      <c r="F16" t="s">
        <v>21</v>
      </c>
      <c r="G16" t="s">
        <v>18</v>
      </c>
      <c r="H16" t="s">
        <v>29</v>
      </c>
      <c r="I16" t="s">
        <v>1</v>
      </c>
    </row>
    <row r="17" spans="1:9" ht="13.5">
      <c r="A17" s="11">
        <v>9</v>
      </c>
      <c r="B17" s="9">
        <v>40694</v>
      </c>
      <c r="C17" s="92"/>
      <c r="D17" s="93"/>
      <c r="E17" s="16" t="s">
        <v>2</v>
      </c>
      <c r="F17" t="s">
        <v>21</v>
      </c>
      <c r="G17" t="s">
        <v>18</v>
      </c>
      <c r="H17" t="s">
        <v>29</v>
      </c>
      <c r="I17" t="s">
        <v>43</v>
      </c>
    </row>
    <row r="18" spans="1:9" ht="13.5">
      <c r="A18" s="11">
        <v>1.3</v>
      </c>
      <c r="B18" s="9">
        <v>40694</v>
      </c>
      <c r="C18" s="92"/>
      <c r="D18" s="93"/>
      <c r="E18" s="16" t="s">
        <v>11</v>
      </c>
      <c r="F18" t="s">
        <v>21</v>
      </c>
      <c r="G18" t="s">
        <v>18</v>
      </c>
      <c r="H18" t="s">
        <v>29</v>
      </c>
      <c r="I18" t="s">
        <v>44</v>
      </c>
    </row>
    <row r="19" spans="1:8" ht="14.25" thickBot="1">
      <c r="A19" s="11">
        <v>45</v>
      </c>
      <c r="B19" s="9">
        <v>40694</v>
      </c>
      <c r="C19" s="94"/>
      <c r="D19" s="95"/>
      <c r="E19" s="12" t="s">
        <v>3</v>
      </c>
      <c r="F19" t="s">
        <v>21</v>
      </c>
      <c r="G19" t="s">
        <v>18</v>
      </c>
      <c r="H19" s="26" t="s">
        <v>76</v>
      </c>
    </row>
    <row r="20" spans="1:9" ht="13.5">
      <c r="A20" s="11">
        <v>15</v>
      </c>
      <c r="B20" s="9">
        <v>40710</v>
      </c>
      <c r="C20" s="13">
        <f>A20</f>
        <v>15</v>
      </c>
      <c r="D20" s="14">
        <v>40716</v>
      </c>
      <c r="E20" s="28" t="s">
        <v>74</v>
      </c>
      <c r="F20" t="s">
        <v>17</v>
      </c>
      <c r="G20" t="s">
        <v>18</v>
      </c>
      <c r="H20" t="s">
        <v>38</v>
      </c>
      <c r="I20" t="s">
        <v>41</v>
      </c>
    </row>
    <row r="21" spans="1:8" ht="13.5">
      <c r="A21" s="11">
        <v>40.12</v>
      </c>
      <c r="B21" s="9">
        <v>40721</v>
      </c>
      <c r="C21" s="13">
        <f>A21</f>
        <v>40.12</v>
      </c>
      <c r="D21" s="14">
        <f>B21</f>
        <v>40721</v>
      </c>
      <c r="E21" s="10" t="s">
        <v>12</v>
      </c>
      <c r="F21" t="s">
        <v>21</v>
      </c>
      <c r="G21" t="s">
        <v>18</v>
      </c>
      <c r="H21" t="s">
        <v>75</v>
      </c>
    </row>
    <row r="22" spans="1:9" ht="13.5">
      <c r="A22" s="11">
        <v>1280.84</v>
      </c>
      <c r="B22" s="9">
        <v>40724</v>
      </c>
      <c r="C22" s="92">
        <f>SUM(A22:A27)</f>
        <v>1629.49</v>
      </c>
      <c r="D22" s="93">
        <v>40739</v>
      </c>
      <c r="E22" s="16" t="s">
        <v>68</v>
      </c>
      <c r="F22" t="s">
        <v>21</v>
      </c>
      <c r="G22" t="s">
        <v>18</v>
      </c>
      <c r="H22" t="s">
        <v>29</v>
      </c>
      <c r="I22" t="s">
        <v>0</v>
      </c>
    </row>
    <row r="23" spans="1:9" ht="13.5">
      <c r="A23" s="11">
        <v>9</v>
      </c>
      <c r="B23" s="9">
        <v>40724</v>
      </c>
      <c r="C23" s="92"/>
      <c r="D23" s="93"/>
      <c r="E23" s="16" t="s">
        <v>1</v>
      </c>
      <c r="F23" t="s">
        <v>21</v>
      </c>
      <c r="G23" t="s">
        <v>18</v>
      </c>
      <c r="H23" t="s">
        <v>29</v>
      </c>
      <c r="I23" t="s">
        <v>1</v>
      </c>
    </row>
    <row r="24" spans="1:9" ht="13.5">
      <c r="A24" s="11">
        <v>14</v>
      </c>
      <c r="B24" s="9">
        <v>40724</v>
      </c>
      <c r="C24" s="92"/>
      <c r="D24" s="93"/>
      <c r="E24" s="16" t="s">
        <v>2</v>
      </c>
      <c r="F24" t="s">
        <v>21</v>
      </c>
      <c r="G24" t="s">
        <v>18</v>
      </c>
      <c r="H24" t="s">
        <v>29</v>
      </c>
      <c r="I24" t="s">
        <v>43</v>
      </c>
    </row>
    <row r="25" spans="1:9" ht="13.5">
      <c r="A25" s="11">
        <v>0.65</v>
      </c>
      <c r="B25" s="9">
        <v>40724</v>
      </c>
      <c r="C25" s="92"/>
      <c r="D25" s="93"/>
      <c r="E25" s="16" t="s">
        <v>11</v>
      </c>
      <c r="F25" t="s">
        <v>21</v>
      </c>
      <c r="G25" t="s">
        <v>18</v>
      </c>
      <c r="H25" t="s">
        <v>29</v>
      </c>
      <c r="I25" t="s">
        <v>44</v>
      </c>
    </row>
    <row r="26" spans="1:8" ht="13.5">
      <c r="A26" s="11">
        <v>60</v>
      </c>
      <c r="B26" s="9">
        <v>40724</v>
      </c>
      <c r="C26" s="92"/>
      <c r="D26" s="93"/>
      <c r="E26" s="16" t="s">
        <v>3</v>
      </c>
      <c r="F26" t="s">
        <v>21</v>
      </c>
      <c r="G26" t="s">
        <v>18</v>
      </c>
      <c r="H26" s="26" t="s">
        <v>76</v>
      </c>
    </row>
    <row r="27" spans="1:10" ht="14.25" thickBot="1">
      <c r="A27" s="11">
        <v>265</v>
      </c>
      <c r="B27" s="9">
        <v>40724</v>
      </c>
      <c r="C27" s="94"/>
      <c r="D27" s="95"/>
      <c r="E27" s="12" t="s">
        <v>91</v>
      </c>
      <c r="F27" t="s">
        <v>21</v>
      </c>
      <c r="G27" t="s">
        <v>92</v>
      </c>
      <c r="H27" t="s">
        <v>93</v>
      </c>
      <c r="J27" s="59"/>
    </row>
    <row r="28" spans="1:8" ht="13.5">
      <c r="A28" s="11">
        <v>38.92</v>
      </c>
      <c r="B28" s="9">
        <v>40750</v>
      </c>
      <c r="C28" s="13">
        <f>A28</f>
        <v>38.92</v>
      </c>
      <c r="D28" s="14">
        <f>B28</f>
        <v>40750</v>
      </c>
      <c r="E28" s="10" t="s">
        <v>12</v>
      </c>
      <c r="F28" t="s">
        <v>21</v>
      </c>
      <c r="G28" t="s">
        <v>18</v>
      </c>
      <c r="H28" t="s">
        <v>75</v>
      </c>
    </row>
    <row r="29" spans="1:8" ht="14.25" thickBot="1">
      <c r="A29" s="11">
        <v>75</v>
      </c>
      <c r="B29" s="9">
        <v>40752</v>
      </c>
      <c r="C29" s="61">
        <f>A29</f>
        <v>75</v>
      </c>
      <c r="D29" s="62">
        <v>40766</v>
      </c>
      <c r="E29" s="12" t="s">
        <v>95</v>
      </c>
      <c r="F29" t="s">
        <v>17</v>
      </c>
      <c r="G29" t="s">
        <v>18</v>
      </c>
      <c r="H29" s="26" t="s">
        <v>165</v>
      </c>
    </row>
    <row r="30" spans="1:9" ht="13.5">
      <c r="A30" s="11">
        <v>1293.96</v>
      </c>
      <c r="B30" s="9">
        <v>40755</v>
      </c>
      <c r="C30" s="92">
        <f>SUM(A30:A34)</f>
        <v>1367.6100000000001</v>
      </c>
      <c r="D30" s="93">
        <v>40774</v>
      </c>
      <c r="E30" s="16" t="s">
        <v>68</v>
      </c>
      <c r="F30" t="s">
        <v>21</v>
      </c>
      <c r="G30" t="s">
        <v>18</v>
      </c>
      <c r="H30" t="s">
        <v>29</v>
      </c>
      <c r="I30" t="s">
        <v>0</v>
      </c>
    </row>
    <row r="31" spans="1:9" ht="13.5">
      <c r="A31" s="11">
        <v>3</v>
      </c>
      <c r="B31" s="9">
        <v>40755</v>
      </c>
      <c r="C31" s="92"/>
      <c r="D31" s="93"/>
      <c r="E31" s="16" t="s">
        <v>1</v>
      </c>
      <c r="F31" t="s">
        <v>21</v>
      </c>
      <c r="G31" t="s">
        <v>18</v>
      </c>
      <c r="H31" t="s">
        <v>29</v>
      </c>
      <c r="I31" t="s">
        <v>1</v>
      </c>
    </row>
    <row r="32" spans="1:9" ht="13.5">
      <c r="A32" s="11">
        <v>10</v>
      </c>
      <c r="B32" s="9">
        <v>40755</v>
      </c>
      <c r="C32" s="92"/>
      <c r="D32" s="93"/>
      <c r="E32" s="16" t="s">
        <v>2</v>
      </c>
      <c r="F32" t="s">
        <v>21</v>
      </c>
      <c r="G32" t="s">
        <v>18</v>
      </c>
      <c r="H32" t="s">
        <v>29</v>
      </c>
      <c r="I32" t="s">
        <v>43</v>
      </c>
    </row>
    <row r="33" spans="1:9" ht="13.5">
      <c r="A33" s="11">
        <v>0.65</v>
      </c>
      <c r="B33" s="9">
        <v>40755</v>
      </c>
      <c r="C33" s="92"/>
      <c r="D33" s="93"/>
      <c r="E33" s="16" t="s">
        <v>11</v>
      </c>
      <c r="F33" t="s">
        <v>21</v>
      </c>
      <c r="G33" t="s">
        <v>18</v>
      </c>
      <c r="H33" t="s">
        <v>29</v>
      </c>
      <c r="I33" t="s">
        <v>44</v>
      </c>
    </row>
    <row r="34" spans="1:8" ht="13.5">
      <c r="A34" s="11">
        <v>60</v>
      </c>
      <c r="B34" s="9">
        <v>40755</v>
      </c>
      <c r="C34" s="92"/>
      <c r="D34" s="93"/>
      <c r="E34" s="16" t="s">
        <v>3</v>
      </c>
      <c r="F34" t="s">
        <v>21</v>
      </c>
      <c r="G34" t="s">
        <v>18</v>
      </c>
      <c r="H34" s="26" t="s">
        <v>76</v>
      </c>
    </row>
    <row r="35" spans="1:8" ht="13.5">
      <c r="A35" s="11">
        <v>143.52</v>
      </c>
      <c r="B35" s="9">
        <v>40785</v>
      </c>
      <c r="C35" s="13">
        <f>A35</f>
        <v>143.52</v>
      </c>
      <c r="D35" s="14">
        <f>B35</f>
        <v>40785</v>
      </c>
      <c r="E35" s="10" t="s">
        <v>12</v>
      </c>
      <c r="F35" t="s">
        <v>21</v>
      </c>
      <c r="G35" t="s">
        <v>18</v>
      </c>
      <c r="H35" t="s">
        <v>75</v>
      </c>
    </row>
    <row r="36" spans="1:9" ht="13.5">
      <c r="A36" s="11">
        <v>1304.62</v>
      </c>
      <c r="B36" s="9">
        <v>40786</v>
      </c>
      <c r="C36" s="92">
        <f>SUM(A36:A40)</f>
        <v>1386.27</v>
      </c>
      <c r="D36" s="93">
        <v>40802</v>
      </c>
      <c r="E36" s="16" t="s">
        <v>68</v>
      </c>
      <c r="F36" t="s">
        <v>21</v>
      </c>
      <c r="G36" t="s">
        <v>18</v>
      </c>
      <c r="H36" t="s">
        <v>29</v>
      </c>
      <c r="I36" t="s">
        <v>0</v>
      </c>
    </row>
    <row r="37" spans="1:9" ht="13.5">
      <c r="A37" s="11">
        <v>2</v>
      </c>
      <c r="B37" s="9">
        <v>40786</v>
      </c>
      <c r="C37" s="92"/>
      <c r="D37" s="93"/>
      <c r="E37" s="16" t="s">
        <v>1</v>
      </c>
      <c r="F37" t="s">
        <v>21</v>
      </c>
      <c r="G37" t="s">
        <v>18</v>
      </c>
      <c r="H37" t="s">
        <v>29</v>
      </c>
      <c r="I37" t="s">
        <v>1</v>
      </c>
    </row>
    <row r="38" spans="1:9" ht="13.5">
      <c r="A38" s="11">
        <v>4</v>
      </c>
      <c r="B38" s="9">
        <v>40786</v>
      </c>
      <c r="C38" s="92"/>
      <c r="D38" s="93"/>
      <c r="E38" s="16" t="s">
        <v>2</v>
      </c>
      <c r="F38" t="s">
        <v>21</v>
      </c>
      <c r="G38" t="s">
        <v>18</v>
      </c>
      <c r="H38" t="s">
        <v>29</v>
      </c>
      <c r="I38" t="s">
        <v>43</v>
      </c>
    </row>
    <row r="39" spans="1:9" ht="13.5">
      <c r="A39" s="11">
        <v>0.65</v>
      </c>
      <c r="B39" s="9">
        <v>40786</v>
      </c>
      <c r="C39" s="92"/>
      <c r="D39" s="93"/>
      <c r="E39" s="16" t="s">
        <v>11</v>
      </c>
      <c r="F39" t="s">
        <v>21</v>
      </c>
      <c r="G39" t="s">
        <v>18</v>
      </c>
      <c r="H39" t="s">
        <v>29</v>
      </c>
      <c r="I39" t="s">
        <v>44</v>
      </c>
    </row>
    <row r="40" spans="1:8" ht="14.25" thickBot="1">
      <c r="A40" s="11">
        <v>75</v>
      </c>
      <c r="B40" s="9">
        <v>40786</v>
      </c>
      <c r="C40" s="92"/>
      <c r="D40" s="93"/>
      <c r="E40" s="16" t="s">
        <v>3</v>
      </c>
      <c r="F40" t="s">
        <v>21</v>
      </c>
      <c r="G40" t="s">
        <v>18</v>
      </c>
      <c r="H40" s="26" t="s">
        <v>76</v>
      </c>
    </row>
    <row r="41" spans="1:9" ht="14.25" thickTop="1">
      <c r="A41" s="11">
        <v>1318.56</v>
      </c>
      <c r="B41" s="9">
        <v>40816</v>
      </c>
      <c r="C41" s="98">
        <f>SUM(A41:A45)</f>
        <v>1410.21</v>
      </c>
      <c r="D41" s="99">
        <v>40837</v>
      </c>
      <c r="E41" s="68" t="s">
        <v>68</v>
      </c>
      <c r="F41" s="66" t="s">
        <v>21</v>
      </c>
      <c r="G41" s="66" t="s">
        <v>18</v>
      </c>
      <c r="H41" s="66" t="s">
        <v>29</v>
      </c>
      <c r="I41" s="66" t="s">
        <v>0</v>
      </c>
    </row>
    <row r="42" spans="1:9" ht="13.5">
      <c r="A42" s="11">
        <v>9</v>
      </c>
      <c r="B42" s="9">
        <v>40816</v>
      </c>
      <c r="C42" s="92"/>
      <c r="D42" s="93"/>
      <c r="E42" s="16" t="s">
        <v>1</v>
      </c>
      <c r="F42" s="66" t="s">
        <v>21</v>
      </c>
      <c r="G42" s="66" t="s">
        <v>18</v>
      </c>
      <c r="H42" s="66" t="s">
        <v>29</v>
      </c>
      <c r="I42" s="66" t="s">
        <v>1</v>
      </c>
    </row>
    <row r="43" spans="1:9" ht="13.5">
      <c r="A43" s="11">
        <v>7</v>
      </c>
      <c r="B43" s="9">
        <v>40816</v>
      </c>
      <c r="C43" s="92"/>
      <c r="D43" s="93"/>
      <c r="E43" s="16" t="s">
        <v>2</v>
      </c>
      <c r="F43" s="66" t="s">
        <v>21</v>
      </c>
      <c r="G43" s="66" t="s">
        <v>18</v>
      </c>
      <c r="H43" s="66" t="s">
        <v>29</v>
      </c>
      <c r="I43" s="66" t="s">
        <v>43</v>
      </c>
    </row>
    <row r="44" spans="1:9" ht="13.5">
      <c r="A44" s="11">
        <v>0.65</v>
      </c>
      <c r="B44" s="9">
        <v>40816</v>
      </c>
      <c r="C44" s="92"/>
      <c r="D44" s="93"/>
      <c r="E44" s="16" t="s">
        <v>11</v>
      </c>
      <c r="F44" s="66" t="s">
        <v>21</v>
      </c>
      <c r="G44" s="66" t="s">
        <v>18</v>
      </c>
      <c r="H44" s="66" t="s">
        <v>29</v>
      </c>
      <c r="I44" s="66" t="s">
        <v>44</v>
      </c>
    </row>
    <row r="45" spans="1:9" ht="13.5">
      <c r="A45" s="11">
        <v>75</v>
      </c>
      <c r="B45" s="9">
        <v>40816</v>
      </c>
      <c r="C45" s="92"/>
      <c r="D45" s="93"/>
      <c r="E45" s="16" t="s">
        <v>3</v>
      </c>
      <c r="F45" s="66" t="s">
        <v>21</v>
      </c>
      <c r="G45" s="66" t="s">
        <v>18</v>
      </c>
      <c r="H45" s="67" t="s">
        <v>76</v>
      </c>
      <c r="I45" s="66"/>
    </row>
    <row r="46" spans="1:9" ht="13.5">
      <c r="A46" s="11">
        <v>373.36</v>
      </c>
      <c r="B46" s="9">
        <v>40844</v>
      </c>
      <c r="C46" s="13">
        <f>A46</f>
        <v>373.36</v>
      </c>
      <c r="D46" s="14">
        <f>B46</f>
        <v>40844</v>
      </c>
      <c r="E46" s="16" t="s">
        <v>125</v>
      </c>
      <c r="F46" t="s">
        <v>22</v>
      </c>
      <c r="G46" t="s">
        <v>23</v>
      </c>
      <c r="H46" t="s">
        <v>184</v>
      </c>
      <c r="I46" t="s">
        <v>126</v>
      </c>
    </row>
    <row r="47" spans="1:9" ht="13.5">
      <c r="A47" s="11">
        <v>1332.5</v>
      </c>
      <c r="B47" s="9">
        <v>40847</v>
      </c>
      <c r="C47" s="92">
        <f>SUM(A47:A51)</f>
        <v>1498.15</v>
      </c>
      <c r="D47" s="93">
        <v>40865</v>
      </c>
      <c r="E47" s="16" t="s">
        <v>68</v>
      </c>
      <c r="F47" t="s">
        <v>21</v>
      </c>
      <c r="G47" t="s">
        <v>18</v>
      </c>
      <c r="H47" t="s">
        <v>29</v>
      </c>
      <c r="I47" t="s">
        <v>0</v>
      </c>
    </row>
    <row r="48" spans="1:9" ht="13.5">
      <c r="A48" s="11">
        <v>11</v>
      </c>
      <c r="B48" s="9">
        <v>40847</v>
      </c>
      <c r="C48" s="92"/>
      <c r="D48" s="93"/>
      <c r="E48" s="16" t="s">
        <v>1</v>
      </c>
      <c r="F48" t="s">
        <v>21</v>
      </c>
      <c r="G48" t="s">
        <v>18</v>
      </c>
      <c r="H48" t="s">
        <v>29</v>
      </c>
      <c r="I48" t="s">
        <v>1</v>
      </c>
    </row>
    <row r="49" spans="1:9" ht="13.5">
      <c r="A49" s="11">
        <v>4</v>
      </c>
      <c r="B49" s="9">
        <v>40847</v>
      </c>
      <c r="C49" s="92"/>
      <c r="D49" s="93"/>
      <c r="E49" s="16" t="s">
        <v>2</v>
      </c>
      <c r="F49" t="s">
        <v>21</v>
      </c>
      <c r="G49" t="s">
        <v>18</v>
      </c>
      <c r="H49" t="s">
        <v>29</v>
      </c>
      <c r="I49" t="s">
        <v>43</v>
      </c>
    </row>
    <row r="50" spans="1:9" ht="13.5">
      <c r="A50" s="11">
        <v>0.65</v>
      </c>
      <c r="B50" s="9">
        <v>40847</v>
      </c>
      <c r="C50" s="92"/>
      <c r="D50" s="93"/>
      <c r="E50" s="16" t="s">
        <v>11</v>
      </c>
      <c r="F50" t="s">
        <v>21</v>
      </c>
      <c r="G50" t="s">
        <v>18</v>
      </c>
      <c r="H50" t="s">
        <v>29</v>
      </c>
      <c r="I50" t="s">
        <v>44</v>
      </c>
    </row>
    <row r="51" spans="1:8" ht="14.25" thickBot="1">
      <c r="A51" s="11">
        <v>150</v>
      </c>
      <c r="B51" s="9">
        <v>40847</v>
      </c>
      <c r="C51" s="94"/>
      <c r="D51" s="95"/>
      <c r="E51" s="12" t="s">
        <v>3</v>
      </c>
      <c r="F51" t="s">
        <v>21</v>
      </c>
      <c r="G51" t="s">
        <v>18</v>
      </c>
      <c r="H51" s="26" t="s">
        <v>76</v>
      </c>
    </row>
    <row r="52" spans="1:9" ht="13.5">
      <c r="A52" s="11">
        <v>1349.72</v>
      </c>
      <c r="B52" s="9">
        <v>40877</v>
      </c>
      <c r="C52" s="96">
        <f>SUM(A52:A57)</f>
        <v>1421.3700000000001</v>
      </c>
      <c r="D52" s="97">
        <v>40893</v>
      </c>
      <c r="E52" s="70" t="s">
        <v>68</v>
      </c>
      <c r="F52" t="s">
        <v>21</v>
      </c>
      <c r="G52" t="s">
        <v>18</v>
      </c>
      <c r="H52" t="s">
        <v>29</v>
      </c>
      <c r="I52" t="s">
        <v>0</v>
      </c>
    </row>
    <row r="53" spans="1:9" ht="13.5">
      <c r="A53" s="11">
        <v>7</v>
      </c>
      <c r="B53" s="9">
        <v>40877</v>
      </c>
      <c r="C53" s="92"/>
      <c r="D53" s="93"/>
      <c r="E53" s="16" t="s">
        <v>1</v>
      </c>
      <c r="F53" t="s">
        <v>21</v>
      </c>
      <c r="G53" t="s">
        <v>18</v>
      </c>
      <c r="H53" t="s">
        <v>29</v>
      </c>
      <c r="I53" t="s">
        <v>1</v>
      </c>
    </row>
    <row r="54" spans="1:9" ht="13.5">
      <c r="A54" s="11">
        <v>9</v>
      </c>
      <c r="B54" s="9">
        <v>40877</v>
      </c>
      <c r="C54" s="92"/>
      <c r="D54" s="93"/>
      <c r="E54" s="16" t="s">
        <v>2</v>
      </c>
      <c r="F54" t="s">
        <v>21</v>
      </c>
      <c r="G54" t="s">
        <v>18</v>
      </c>
      <c r="H54" t="s">
        <v>29</v>
      </c>
      <c r="I54" t="s">
        <v>43</v>
      </c>
    </row>
    <row r="55" spans="1:9" ht="13.5">
      <c r="A55" s="11">
        <v>0.65</v>
      </c>
      <c r="B55" s="9">
        <v>40877</v>
      </c>
      <c r="C55" s="92"/>
      <c r="D55" s="93"/>
      <c r="E55" s="16" t="s">
        <v>11</v>
      </c>
      <c r="F55" t="s">
        <v>21</v>
      </c>
      <c r="G55" t="s">
        <v>18</v>
      </c>
      <c r="H55" t="s">
        <v>29</v>
      </c>
      <c r="I55" t="s">
        <v>44</v>
      </c>
    </row>
    <row r="56" spans="1:8" ht="13.5">
      <c r="A56" s="11">
        <v>25</v>
      </c>
      <c r="B56" s="9">
        <v>40877</v>
      </c>
      <c r="C56" s="92"/>
      <c r="D56" s="93"/>
      <c r="E56" s="16" t="s">
        <v>137</v>
      </c>
      <c r="F56" t="s">
        <v>21</v>
      </c>
      <c r="G56" t="s">
        <v>18</v>
      </c>
      <c r="H56" s="26" t="s">
        <v>76</v>
      </c>
    </row>
    <row r="57" spans="1:10" ht="14.25" thickBot="1">
      <c r="A57" s="11">
        <v>30</v>
      </c>
      <c r="B57" s="9">
        <v>40877</v>
      </c>
      <c r="C57" s="94"/>
      <c r="D57" s="95"/>
      <c r="E57" s="12" t="s">
        <v>3</v>
      </c>
      <c r="F57" t="s">
        <v>21</v>
      </c>
      <c r="G57" t="s">
        <v>18</v>
      </c>
      <c r="H57" s="26" t="s">
        <v>76</v>
      </c>
      <c r="J57" s="10"/>
    </row>
    <row r="58" spans="1:10" ht="13.5">
      <c r="A58" s="11">
        <v>423</v>
      </c>
      <c r="B58" s="9">
        <v>40906</v>
      </c>
      <c r="C58" s="13">
        <f>A58</f>
        <v>423</v>
      </c>
      <c r="D58" s="14">
        <f>B58</f>
        <v>40906</v>
      </c>
      <c r="E58" s="10" t="s">
        <v>12</v>
      </c>
      <c r="F58" t="s">
        <v>21</v>
      </c>
      <c r="G58" t="s">
        <v>18</v>
      </c>
      <c r="H58" t="s">
        <v>75</v>
      </c>
      <c r="J58" s="10"/>
    </row>
    <row r="59" spans="1:10" ht="13.5">
      <c r="A59" s="11">
        <v>1358.74</v>
      </c>
      <c r="B59" s="9">
        <v>40908</v>
      </c>
      <c r="C59" s="92">
        <f>SUM(A59:A62)</f>
        <v>1373.39</v>
      </c>
      <c r="D59" s="93">
        <v>40928</v>
      </c>
      <c r="E59" s="16" t="s">
        <v>68</v>
      </c>
      <c r="F59" t="s">
        <v>21</v>
      </c>
      <c r="G59" t="s">
        <v>18</v>
      </c>
      <c r="H59" t="s">
        <v>29</v>
      </c>
      <c r="I59" t="s">
        <v>0</v>
      </c>
      <c r="J59" s="10"/>
    </row>
    <row r="60" spans="1:10" ht="13.5">
      <c r="A60" s="11">
        <v>7</v>
      </c>
      <c r="B60" s="9">
        <v>40908</v>
      </c>
      <c r="C60" s="92"/>
      <c r="D60" s="93"/>
      <c r="E60" s="16" t="s">
        <v>1</v>
      </c>
      <c r="F60" t="s">
        <v>21</v>
      </c>
      <c r="G60" t="s">
        <v>18</v>
      </c>
      <c r="H60" t="s">
        <v>29</v>
      </c>
      <c r="I60" t="s">
        <v>1</v>
      </c>
      <c r="J60" s="10"/>
    </row>
    <row r="61" spans="1:10" ht="13.5">
      <c r="A61" s="11">
        <v>7</v>
      </c>
      <c r="B61" s="9">
        <v>40908</v>
      </c>
      <c r="C61" s="92"/>
      <c r="D61" s="93"/>
      <c r="E61" s="16" t="s">
        <v>2</v>
      </c>
      <c r="F61" t="s">
        <v>21</v>
      </c>
      <c r="G61" t="s">
        <v>18</v>
      </c>
      <c r="H61" t="s">
        <v>29</v>
      </c>
      <c r="I61" t="s">
        <v>43</v>
      </c>
      <c r="J61" s="10"/>
    </row>
    <row r="62" spans="1:10" ht="14.25" thickBot="1">
      <c r="A62" s="11">
        <v>0.65</v>
      </c>
      <c r="B62" s="9">
        <v>40908</v>
      </c>
      <c r="C62" s="94"/>
      <c r="D62" s="95"/>
      <c r="E62" s="12" t="s">
        <v>11</v>
      </c>
      <c r="F62" t="s">
        <v>21</v>
      </c>
      <c r="G62" t="s">
        <v>18</v>
      </c>
      <c r="H62" t="s">
        <v>29</v>
      </c>
      <c r="I62" t="s">
        <v>44</v>
      </c>
      <c r="J62" s="10"/>
    </row>
    <row r="63" spans="1:10" ht="13.5">
      <c r="A63" s="11">
        <v>529.66</v>
      </c>
      <c r="B63" s="9">
        <v>40935</v>
      </c>
      <c r="C63" s="13">
        <f>A63</f>
        <v>529.66</v>
      </c>
      <c r="D63" s="14">
        <f>B63</f>
        <v>40935</v>
      </c>
      <c r="E63" s="10" t="s">
        <v>12</v>
      </c>
      <c r="F63" t="s">
        <v>21</v>
      </c>
      <c r="G63" t="s">
        <v>18</v>
      </c>
      <c r="H63" t="s">
        <v>75</v>
      </c>
      <c r="J63" s="10"/>
    </row>
    <row r="64" spans="1:10" ht="13.5">
      <c r="A64" s="11">
        <v>1380.88</v>
      </c>
      <c r="B64" s="71">
        <v>40939</v>
      </c>
      <c r="C64" s="92">
        <f>SUM(A64:A68)</f>
        <v>1470.5300000000002</v>
      </c>
      <c r="D64" s="93">
        <v>40956</v>
      </c>
      <c r="E64" s="16" t="s">
        <v>68</v>
      </c>
      <c r="F64" s="66" t="s">
        <v>21</v>
      </c>
      <c r="G64" t="s">
        <v>18</v>
      </c>
      <c r="H64" t="s">
        <v>29</v>
      </c>
      <c r="I64" t="s">
        <v>0</v>
      </c>
      <c r="J64" s="10"/>
    </row>
    <row r="65" spans="1:9" ht="13.5">
      <c r="A65" s="11">
        <v>11</v>
      </c>
      <c r="B65" s="71">
        <v>40939</v>
      </c>
      <c r="C65" s="92"/>
      <c r="D65" s="93"/>
      <c r="E65" s="16" t="s">
        <v>1</v>
      </c>
      <c r="F65" s="66" t="s">
        <v>21</v>
      </c>
      <c r="G65" t="s">
        <v>18</v>
      </c>
      <c r="H65" t="s">
        <v>29</v>
      </c>
      <c r="I65" t="s">
        <v>1</v>
      </c>
    </row>
    <row r="66" spans="1:9" ht="13.5">
      <c r="A66" s="11">
        <v>18</v>
      </c>
      <c r="B66" s="71">
        <v>40939</v>
      </c>
      <c r="C66" s="92"/>
      <c r="D66" s="93"/>
      <c r="E66" s="16" t="s">
        <v>2</v>
      </c>
      <c r="F66" s="66" t="s">
        <v>21</v>
      </c>
      <c r="G66" t="s">
        <v>18</v>
      </c>
      <c r="H66" t="s">
        <v>29</v>
      </c>
      <c r="I66" t="s">
        <v>43</v>
      </c>
    </row>
    <row r="67" spans="1:9" ht="13.5">
      <c r="A67" s="11">
        <v>0.65</v>
      </c>
      <c r="B67" s="71">
        <v>40939</v>
      </c>
      <c r="C67" s="92"/>
      <c r="D67" s="93"/>
      <c r="E67" s="16" t="s">
        <v>11</v>
      </c>
      <c r="F67" s="66" t="s">
        <v>21</v>
      </c>
      <c r="G67" t="s">
        <v>18</v>
      </c>
      <c r="H67" t="s">
        <v>29</v>
      </c>
      <c r="I67" t="s">
        <v>44</v>
      </c>
    </row>
    <row r="68" spans="1:8" ht="14.25" thickBot="1">
      <c r="A68" s="11">
        <v>60</v>
      </c>
      <c r="B68" s="71">
        <v>40939</v>
      </c>
      <c r="C68" s="94"/>
      <c r="D68" s="95"/>
      <c r="E68" s="12" t="s">
        <v>3</v>
      </c>
      <c r="F68" s="66" t="s">
        <v>21</v>
      </c>
      <c r="G68" t="s">
        <v>18</v>
      </c>
      <c r="H68" s="26" t="s">
        <v>76</v>
      </c>
    </row>
    <row r="69" spans="1:8" ht="13.5">
      <c r="A69" s="11">
        <v>591.15</v>
      </c>
      <c r="B69" s="9">
        <v>40967</v>
      </c>
      <c r="C69" s="13">
        <f>A69</f>
        <v>591.15</v>
      </c>
      <c r="D69" s="14">
        <f>B69</f>
        <v>40967</v>
      </c>
      <c r="E69" s="10" t="s">
        <v>12</v>
      </c>
      <c r="F69" t="s">
        <v>21</v>
      </c>
      <c r="G69" t="s">
        <v>18</v>
      </c>
      <c r="H69" t="s">
        <v>75</v>
      </c>
    </row>
    <row r="70" spans="1:9" ht="13.5">
      <c r="A70" s="11">
        <v>1398.1</v>
      </c>
      <c r="B70" s="71">
        <v>40968</v>
      </c>
      <c r="C70" s="92">
        <f>SUM(A70:A74)</f>
        <v>1481.75</v>
      </c>
      <c r="D70" s="93">
        <v>40984</v>
      </c>
      <c r="E70" s="16" t="s">
        <v>68</v>
      </c>
      <c r="F70" s="66" t="s">
        <v>21</v>
      </c>
      <c r="G70" t="s">
        <v>18</v>
      </c>
      <c r="H70" t="s">
        <v>29</v>
      </c>
      <c r="I70" t="s">
        <v>0</v>
      </c>
    </row>
    <row r="71" spans="1:9" ht="13.5">
      <c r="A71" s="11">
        <v>10</v>
      </c>
      <c r="B71" s="71">
        <v>40968</v>
      </c>
      <c r="C71" s="92"/>
      <c r="D71" s="93"/>
      <c r="E71" s="16" t="s">
        <v>1</v>
      </c>
      <c r="F71" s="66" t="s">
        <v>21</v>
      </c>
      <c r="G71" t="s">
        <v>18</v>
      </c>
      <c r="H71" t="s">
        <v>29</v>
      </c>
      <c r="I71" t="s">
        <v>1</v>
      </c>
    </row>
    <row r="72" spans="1:9" ht="13.5">
      <c r="A72" s="11">
        <v>13</v>
      </c>
      <c r="B72" s="71">
        <v>40968</v>
      </c>
      <c r="C72" s="92"/>
      <c r="D72" s="93"/>
      <c r="E72" s="16" t="s">
        <v>2</v>
      </c>
      <c r="F72" s="66" t="s">
        <v>21</v>
      </c>
      <c r="G72" t="s">
        <v>18</v>
      </c>
      <c r="H72" t="s">
        <v>29</v>
      </c>
      <c r="I72" t="s">
        <v>43</v>
      </c>
    </row>
    <row r="73" spans="1:9" ht="13.5">
      <c r="A73" s="11">
        <v>0.65</v>
      </c>
      <c r="B73" s="71">
        <v>40968</v>
      </c>
      <c r="C73" s="92"/>
      <c r="D73" s="93"/>
      <c r="E73" s="16" t="s">
        <v>11</v>
      </c>
      <c r="F73" s="66" t="s">
        <v>21</v>
      </c>
      <c r="G73" t="s">
        <v>18</v>
      </c>
      <c r="H73" t="s">
        <v>29</v>
      </c>
      <c r="I73" t="s">
        <v>44</v>
      </c>
    </row>
    <row r="74" spans="1:8" ht="14.25" thickBot="1">
      <c r="A74" s="11">
        <v>60</v>
      </c>
      <c r="B74" s="71">
        <v>40968</v>
      </c>
      <c r="C74" s="94"/>
      <c r="D74" s="95"/>
      <c r="E74" s="12" t="s">
        <v>3</v>
      </c>
      <c r="F74" s="66" t="s">
        <v>21</v>
      </c>
      <c r="G74" t="s">
        <v>18</v>
      </c>
      <c r="H74" s="26" t="s">
        <v>76</v>
      </c>
    </row>
    <row r="75" spans="1:8" ht="13.5">
      <c r="A75" s="11">
        <v>842.84</v>
      </c>
      <c r="B75" s="64">
        <v>40997</v>
      </c>
      <c r="C75" s="13">
        <f>A75</f>
        <v>842.84</v>
      </c>
      <c r="D75" s="14">
        <f>B75</f>
        <v>40997</v>
      </c>
      <c r="E75" s="10" t="s">
        <v>12</v>
      </c>
      <c r="F75" t="s">
        <v>21</v>
      </c>
      <c r="G75" t="s">
        <v>18</v>
      </c>
      <c r="H75" t="s">
        <v>75</v>
      </c>
    </row>
    <row r="76" spans="1:10" ht="14.25" thickBot="1">
      <c r="A76" s="10">
        <v>150</v>
      </c>
      <c r="B76" s="32">
        <v>41017</v>
      </c>
      <c r="C76" s="61">
        <f>A76</f>
        <v>150</v>
      </c>
      <c r="D76" s="34">
        <v>41017</v>
      </c>
      <c r="E76" s="81" t="s">
        <v>161</v>
      </c>
      <c r="F76" s="10" t="s">
        <v>22</v>
      </c>
      <c r="G76" s="10" t="s">
        <v>23</v>
      </c>
      <c r="H76" s="10" t="s">
        <v>45</v>
      </c>
      <c r="I76" s="10" t="s">
        <v>18</v>
      </c>
      <c r="J76" s="10"/>
    </row>
    <row r="77" spans="1:10" ht="13.5">
      <c r="A77" s="11">
        <v>1435</v>
      </c>
      <c r="B77" s="71">
        <v>40999</v>
      </c>
      <c r="C77" s="92">
        <f>SUM(A77:A81)</f>
        <v>1709.65</v>
      </c>
      <c r="D77" s="93">
        <v>41019</v>
      </c>
      <c r="E77" s="16" t="s">
        <v>68</v>
      </c>
      <c r="F77" s="10" t="s">
        <v>21</v>
      </c>
      <c r="G77" s="10" t="s">
        <v>18</v>
      </c>
      <c r="H77" s="10" t="s">
        <v>29</v>
      </c>
      <c r="I77" s="10" t="s">
        <v>0</v>
      </c>
      <c r="J77" s="10"/>
    </row>
    <row r="78" spans="1:10" ht="13.5">
      <c r="A78" s="11">
        <v>16</v>
      </c>
      <c r="B78" s="71">
        <v>40999</v>
      </c>
      <c r="C78" s="92"/>
      <c r="D78" s="93"/>
      <c r="E78" s="16" t="s">
        <v>1</v>
      </c>
      <c r="F78" s="10" t="s">
        <v>21</v>
      </c>
      <c r="G78" s="10" t="s">
        <v>18</v>
      </c>
      <c r="H78" s="10" t="s">
        <v>29</v>
      </c>
      <c r="I78" s="10" t="s">
        <v>1</v>
      </c>
      <c r="J78" s="10"/>
    </row>
    <row r="79" spans="1:10" ht="13.5">
      <c r="A79" s="11">
        <v>33</v>
      </c>
      <c r="B79" s="71">
        <v>40999</v>
      </c>
      <c r="C79" s="92"/>
      <c r="D79" s="93"/>
      <c r="E79" s="16" t="s">
        <v>2</v>
      </c>
      <c r="F79" s="10" t="s">
        <v>21</v>
      </c>
      <c r="G79" s="10" t="s">
        <v>18</v>
      </c>
      <c r="H79" s="10" t="s">
        <v>29</v>
      </c>
      <c r="I79" s="10" t="s">
        <v>43</v>
      </c>
      <c r="J79" s="10"/>
    </row>
    <row r="80" spans="1:10" ht="13.5">
      <c r="A80" s="11">
        <v>0.65</v>
      </c>
      <c r="B80" s="71">
        <v>40999</v>
      </c>
      <c r="C80" s="92"/>
      <c r="D80" s="93"/>
      <c r="E80" s="16" t="s">
        <v>11</v>
      </c>
      <c r="F80" s="10" t="s">
        <v>21</v>
      </c>
      <c r="G80" s="10" t="s">
        <v>18</v>
      </c>
      <c r="H80" s="10" t="s">
        <v>29</v>
      </c>
      <c r="I80" s="10" t="s">
        <v>44</v>
      </c>
      <c r="J80" s="10"/>
    </row>
    <row r="81" spans="1:10" ht="13.5">
      <c r="A81" s="11">
        <v>225</v>
      </c>
      <c r="B81" s="71">
        <v>40999</v>
      </c>
      <c r="C81" s="92"/>
      <c r="D81" s="93"/>
      <c r="E81" s="16" t="s">
        <v>3</v>
      </c>
      <c r="F81" s="10" t="s">
        <v>21</v>
      </c>
      <c r="G81" s="10" t="s">
        <v>18</v>
      </c>
      <c r="H81" s="28" t="s">
        <v>76</v>
      </c>
      <c r="I81" s="10"/>
      <c r="J81" s="10"/>
    </row>
    <row r="82" spans="1:10" ht="14.25" thickBot="1">
      <c r="A82" s="11">
        <v>1424.83</v>
      </c>
      <c r="B82" s="82">
        <v>41026</v>
      </c>
      <c r="C82" s="61">
        <f>A82</f>
        <v>1424.83</v>
      </c>
      <c r="D82" s="86">
        <v>41026</v>
      </c>
      <c r="E82" s="12" t="s">
        <v>12</v>
      </c>
      <c r="F82" s="10" t="s">
        <v>21</v>
      </c>
      <c r="G82" s="10" t="s">
        <v>18</v>
      </c>
      <c r="H82" s="10" t="s">
        <v>75</v>
      </c>
      <c r="I82" s="10"/>
      <c r="J82" s="10"/>
    </row>
    <row r="83" spans="1:10" ht="13.5">
      <c r="A83" s="11">
        <v>1180.8</v>
      </c>
      <c r="B83" s="71">
        <v>41029</v>
      </c>
      <c r="C83" s="92">
        <f>SUM(A83:A87)</f>
        <v>1278.45</v>
      </c>
      <c r="D83" s="93">
        <v>41047</v>
      </c>
      <c r="E83" s="16" t="s">
        <v>68</v>
      </c>
      <c r="F83" s="10" t="s">
        <v>21</v>
      </c>
      <c r="G83" s="10" t="s">
        <v>18</v>
      </c>
      <c r="H83" s="10" t="s">
        <v>29</v>
      </c>
      <c r="I83" s="10" t="s">
        <v>0</v>
      </c>
      <c r="J83" s="69"/>
    </row>
    <row r="84" spans="1:10" ht="13.5">
      <c r="A84" s="11">
        <v>6</v>
      </c>
      <c r="B84" s="71">
        <v>41029</v>
      </c>
      <c r="C84" s="92"/>
      <c r="D84" s="93"/>
      <c r="E84" s="16" t="s">
        <v>1</v>
      </c>
      <c r="F84" s="10" t="s">
        <v>21</v>
      </c>
      <c r="G84" s="10" t="s">
        <v>18</v>
      </c>
      <c r="H84" s="10" t="s">
        <v>29</v>
      </c>
      <c r="I84" s="10" t="s">
        <v>1</v>
      </c>
      <c r="J84" s="69"/>
    </row>
    <row r="85" spans="1:10" ht="13.5">
      <c r="A85" s="11">
        <v>16</v>
      </c>
      <c r="B85" s="71">
        <v>41029</v>
      </c>
      <c r="C85" s="92"/>
      <c r="D85" s="93"/>
      <c r="E85" s="16" t="s">
        <v>2</v>
      </c>
      <c r="F85" s="10" t="s">
        <v>21</v>
      </c>
      <c r="G85" s="10" t="s">
        <v>18</v>
      </c>
      <c r="H85" s="10" t="s">
        <v>29</v>
      </c>
      <c r="I85" s="10" t="s">
        <v>43</v>
      </c>
      <c r="J85" s="69"/>
    </row>
    <row r="86" spans="1:10" ht="13.5">
      <c r="A86" s="11">
        <v>0.65</v>
      </c>
      <c r="B86" s="71">
        <v>41029</v>
      </c>
      <c r="C86" s="92"/>
      <c r="D86" s="93"/>
      <c r="E86" s="16" t="s">
        <v>11</v>
      </c>
      <c r="F86" s="10" t="s">
        <v>21</v>
      </c>
      <c r="G86" s="10" t="s">
        <v>18</v>
      </c>
      <c r="H86" s="10" t="s">
        <v>29</v>
      </c>
      <c r="I86" s="10" t="s">
        <v>44</v>
      </c>
      <c r="J86" s="69"/>
    </row>
    <row r="87" spans="1:10" ht="13.5">
      <c r="A87" s="11">
        <v>75</v>
      </c>
      <c r="B87" s="71">
        <v>41029</v>
      </c>
      <c r="C87" s="92"/>
      <c r="D87" s="93"/>
      <c r="E87" s="16" t="s">
        <v>3</v>
      </c>
      <c r="F87" s="10" t="s">
        <v>21</v>
      </c>
      <c r="G87" s="10" t="s">
        <v>18</v>
      </c>
      <c r="H87" s="28" t="s">
        <v>76</v>
      </c>
      <c r="I87" s="10"/>
      <c r="J87" s="69"/>
    </row>
    <row r="88" spans="1:9" ht="12.75">
      <c r="A88" s="25"/>
      <c r="B88" s="25"/>
      <c r="C88" s="89"/>
      <c r="D88" s="89"/>
      <c r="E88" s="25"/>
      <c r="F88" s="25"/>
      <c r="G88" s="90"/>
      <c r="H88" s="25"/>
      <c r="I88" s="25"/>
    </row>
    <row r="90" ht="12.75">
      <c r="D90" s="85"/>
    </row>
  </sheetData>
  <sheetProtection/>
  <mergeCells count="26">
    <mergeCell ref="C59:C62"/>
    <mergeCell ref="D59:D62"/>
    <mergeCell ref="C47:C51"/>
    <mergeCell ref="D47:D51"/>
    <mergeCell ref="D15:D19"/>
    <mergeCell ref="C15:C19"/>
    <mergeCell ref="C41:C45"/>
    <mergeCell ref="D41:D45"/>
    <mergeCell ref="C30:C34"/>
    <mergeCell ref="D30:D34"/>
    <mergeCell ref="C52:C57"/>
    <mergeCell ref="D52:D57"/>
    <mergeCell ref="C83:C87"/>
    <mergeCell ref="D83:D87"/>
    <mergeCell ref="C77:C81"/>
    <mergeCell ref="D77:D81"/>
    <mergeCell ref="C70:C74"/>
    <mergeCell ref="D70:D74"/>
    <mergeCell ref="C64:C68"/>
    <mergeCell ref="D64:D68"/>
    <mergeCell ref="C9:C13"/>
    <mergeCell ref="D9:D13"/>
    <mergeCell ref="C22:C27"/>
    <mergeCell ref="D22:D27"/>
    <mergeCell ref="C36:C40"/>
    <mergeCell ref="D36:D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pane ySplit="5" topLeftCell="A68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1" max="2" width="13.7109375" style="0" bestFit="1" customWidth="1"/>
    <col min="3" max="3" width="11.00390625" style="0" bestFit="1" customWidth="1"/>
    <col min="4" max="4" width="11.7109375" style="0" bestFit="1" customWidth="1"/>
    <col min="5" max="5" width="51.8515625" style="0" customWidth="1"/>
    <col min="6" max="6" width="8.140625" style="0" customWidth="1"/>
    <col min="7" max="7" width="16.7109375" style="0" customWidth="1"/>
    <col min="8" max="8" width="29.421875" style="0" customWidth="1"/>
    <col min="9" max="9" width="16.00390625" style="0" customWidth="1"/>
    <col min="10" max="10" width="8.8515625" style="0" customWidth="1"/>
  </cols>
  <sheetData>
    <row r="1" spans="5:9" ht="12.75">
      <c r="E1" s="63" t="s">
        <v>107</v>
      </c>
      <c r="F1" t="s">
        <v>22</v>
      </c>
      <c r="G1" t="s">
        <v>23</v>
      </c>
      <c r="H1" t="s">
        <v>173</v>
      </c>
      <c r="I1" t="s">
        <v>18</v>
      </c>
    </row>
    <row r="2" spans="6:10" ht="12.75">
      <c r="F2" s="10" t="s">
        <v>22</v>
      </c>
      <c r="G2" t="s">
        <v>23</v>
      </c>
      <c r="H2" t="s">
        <v>173</v>
      </c>
      <c r="I2" t="s">
        <v>92</v>
      </c>
      <c r="J2" s="59"/>
    </row>
    <row r="3" spans="6:10" ht="12.75">
      <c r="F3" s="10" t="s">
        <v>36</v>
      </c>
      <c r="G3" t="s">
        <v>23</v>
      </c>
      <c r="H3" t="s">
        <v>46</v>
      </c>
      <c r="I3" t="s">
        <v>18</v>
      </c>
      <c r="J3" s="75"/>
    </row>
    <row r="5" spans="1:9" ht="12.75">
      <c r="A5" t="s">
        <v>4</v>
      </c>
      <c r="B5" t="s">
        <v>5</v>
      </c>
      <c r="C5" t="s">
        <v>10</v>
      </c>
      <c r="D5" t="s">
        <v>6</v>
      </c>
      <c r="E5" t="s">
        <v>9</v>
      </c>
      <c r="F5" t="s">
        <v>16</v>
      </c>
      <c r="I5" s="1"/>
    </row>
    <row r="6" spans="3:9" ht="13.5" thickBot="1">
      <c r="C6" s="3"/>
      <c r="D6" s="3"/>
      <c r="E6" s="3"/>
      <c r="I6" s="1"/>
    </row>
    <row r="7" spans="1:10" ht="12.75">
      <c r="A7" s="30">
        <v>644.54</v>
      </c>
      <c r="B7" s="27">
        <v>40648</v>
      </c>
      <c r="C7" s="31">
        <v>2557</v>
      </c>
      <c r="D7" s="27">
        <v>40661</v>
      </c>
      <c r="E7" s="25" t="s">
        <v>57</v>
      </c>
      <c r="F7" s="17"/>
      <c r="G7" s="17"/>
      <c r="H7" s="17"/>
      <c r="I7" s="17"/>
      <c r="J7" s="17"/>
    </row>
    <row r="8" spans="1:10" ht="12.75">
      <c r="A8" s="10">
        <v>66</v>
      </c>
      <c r="B8" s="32">
        <v>40667</v>
      </c>
      <c r="C8" s="20" t="s">
        <v>30</v>
      </c>
      <c r="D8" s="32">
        <f>B8</f>
        <v>40667</v>
      </c>
      <c r="E8" s="33" t="s">
        <v>31</v>
      </c>
      <c r="F8" t="s">
        <v>17</v>
      </c>
      <c r="G8" t="s">
        <v>18</v>
      </c>
      <c r="H8" t="s">
        <v>26</v>
      </c>
      <c r="I8" s="17"/>
      <c r="J8" s="17"/>
    </row>
    <row r="9" spans="1:9" ht="12.75">
      <c r="A9" s="10">
        <v>3.88</v>
      </c>
      <c r="B9" s="65">
        <v>40676</v>
      </c>
      <c r="C9" s="46">
        <v>2558</v>
      </c>
      <c r="D9" s="45">
        <v>40676</v>
      </c>
      <c r="E9" s="24" t="s">
        <v>58</v>
      </c>
      <c r="F9" t="s">
        <v>36</v>
      </c>
      <c r="G9" t="s">
        <v>23</v>
      </c>
      <c r="H9" t="s">
        <v>46</v>
      </c>
      <c r="I9" t="s">
        <v>18</v>
      </c>
    </row>
    <row r="10" spans="1:9" ht="12.75">
      <c r="A10" s="10">
        <v>40</v>
      </c>
      <c r="B10" s="65">
        <v>40676</v>
      </c>
      <c r="C10" s="46">
        <v>2559</v>
      </c>
      <c r="D10" s="45">
        <v>40676</v>
      </c>
      <c r="E10" s="24" t="s">
        <v>59</v>
      </c>
      <c r="F10" t="s">
        <v>36</v>
      </c>
      <c r="G10" t="s">
        <v>23</v>
      </c>
      <c r="H10" t="s">
        <v>46</v>
      </c>
      <c r="I10" t="s">
        <v>18</v>
      </c>
    </row>
    <row r="11" spans="1:9" ht="12.75">
      <c r="A11" s="10">
        <v>84</v>
      </c>
      <c r="B11" s="65">
        <v>40676</v>
      </c>
      <c r="C11" s="46">
        <v>2560</v>
      </c>
      <c r="D11" s="45">
        <v>40676</v>
      </c>
      <c r="E11" s="24" t="s">
        <v>60</v>
      </c>
      <c r="F11" t="s">
        <v>36</v>
      </c>
      <c r="G11" t="s">
        <v>23</v>
      </c>
      <c r="H11" t="s">
        <v>46</v>
      </c>
      <c r="I11" t="s">
        <v>18</v>
      </c>
    </row>
    <row r="12" spans="1:9" ht="12.75">
      <c r="A12" s="10">
        <v>50.16</v>
      </c>
      <c r="B12" s="65">
        <v>40676</v>
      </c>
      <c r="C12" s="46">
        <v>2561</v>
      </c>
      <c r="D12" s="45">
        <v>40676</v>
      </c>
      <c r="E12" s="24" t="s">
        <v>61</v>
      </c>
      <c r="F12" t="s">
        <v>36</v>
      </c>
      <c r="G12" t="s">
        <v>23</v>
      </c>
      <c r="H12" t="s">
        <v>46</v>
      </c>
      <c r="I12" t="s">
        <v>18</v>
      </c>
    </row>
    <row r="13" spans="1:5" ht="12.75">
      <c r="A13" s="56">
        <v>632.95</v>
      </c>
      <c r="B13" s="57"/>
      <c r="C13" s="58">
        <v>2562</v>
      </c>
      <c r="D13" s="27"/>
      <c r="E13" s="35" t="s">
        <v>78</v>
      </c>
    </row>
    <row r="14" spans="1:9" ht="12.75">
      <c r="A14" s="10">
        <v>17.87</v>
      </c>
      <c r="B14" s="65">
        <v>40676</v>
      </c>
      <c r="C14" s="46">
        <v>2563</v>
      </c>
      <c r="D14" s="45">
        <v>40676</v>
      </c>
      <c r="E14" s="24" t="s">
        <v>62</v>
      </c>
      <c r="F14" t="s">
        <v>36</v>
      </c>
      <c r="G14" t="s">
        <v>23</v>
      </c>
      <c r="H14" t="s">
        <v>46</v>
      </c>
      <c r="I14" t="s">
        <v>18</v>
      </c>
    </row>
    <row r="15" spans="1:9" ht="13.5" thickBot="1">
      <c r="A15" s="10">
        <v>229</v>
      </c>
      <c r="B15" s="32">
        <v>40670</v>
      </c>
      <c r="C15" s="21">
        <v>2564</v>
      </c>
      <c r="D15" s="34">
        <v>40674</v>
      </c>
      <c r="E15" s="21" t="s">
        <v>63</v>
      </c>
      <c r="F15" t="s">
        <v>17</v>
      </c>
      <c r="G15" t="s">
        <v>18</v>
      </c>
      <c r="H15" t="s">
        <v>38</v>
      </c>
      <c r="I15" t="s">
        <v>39</v>
      </c>
    </row>
    <row r="16" spans="1:9" ht="12.75">
      <c r="A16" s="10">
        <v>1000</v>
      </c>
      <c r="B16" s="32">
        <v>40691</v>
      </c>
      <c r="C16" s="20">
        <v>2565</v>
      </c>
      <c r="D16" s="32">
        <v>40700</v>
      </c>
      <c r="E16" s="33" t="s">
        <v>27</v>
      </c>
      <c r="F16" t="s">
        <v>17</v>
      </c>
      <c r="G16" t="s">
        <v>18</v>
      </c>
      <c r="H16" t="s">
        <v>24</v>
      </c>
      <c r="I16" t="s">
        <v>28</v>
      </c>
    </row>
    <row r="17" spans="1:8" ht="12.75">
      <c r="A17" s="10">
        <v>66</v>
      </c>
      <c r="B17" s="32">
        <v>40700</v>
      </c>
      <c r="C17" s="20" t="s">
        <v>30</v>
      </c>
      <c r="D17" s="32">
        <f>B17</f>
        <v>40700</v>
      </c>
      <c r="E17" s="33" t="s">
        <v>31</v>
      </c>
      <c r="F17" t="s">
        <v>17</v>
      </c>
      <c r="G17" t="s">
        <v>18</v>
      </c>
      <c r="H17" t="s">
        <v>26</v>
      </c>
    </row>
    <row r="18" spans="1:9" ht="12.75">
      <c r="A18" s="10">
        <v>632.95</v>
      </c>
      <c r="B18" s="32">
        <v>40703</v>
      </c>
      <c r="C18" s="20">
        <v>2567</v>
      </c>
      <c r="D18" s="32">
        <v>40709</v>
      </c>
      <c r="E18" s="33" t="s">
        <v>66</v>
      </c>
      <c r="F18" t="s">
        <v>36</v>
      </c>
      <c r="G18" t="s">
        <v>37</v>
      </c>
      <c r="H18" t="s">
        <v>77</v>
      </c>
      <c r="I18" t="s">
        <v>18</v>
      </c>
    </row>
    <row r="19" spans="1:9" ht="13.5" thickBot="1">
      <c r="A19" s="10">
        <v>615.57</v>
      </c>
      <c r="B19" s="32">
        <v>40703</v>
      </c>
      <c r="C19" s="21">
        <v>2568</v>
      </c>
      <c r="D19" s="34">
        <v>40709</v>
      </c>
      <c r="E19" s="50" t="s">
        <v>67</v>
      </c>
      <c r="F19" t="s">
        <v>17</v>
      </c>
      <c r="G19" t="s">
        <v>18</v>
      </c>
      <c r="H19" t="s">
        <v>24</v>
      </c>
      <c r="I19" t="s">
        <v>25</v>
      </c>
    </row>
    <row r="20" spans="1:8" ht="12.75">
      <c r="A20" s="10">
        <v>325</v>
      </c>
      <c r="B20" s="32">
        <v>40700</v>
      </c>
      <c r="C20" s="20">
        <v>2566</v>
      </c>
      <c r="D20" s="32">
        <v>40718</v>
      </c>
      <c r="E20" s="33" t="s">
        <v>64</v>
      </c>
      <c r="F20" t="s">
        <v>17</v>
      </c>
      <c r="G20" t="s">
        <v>18</v>
      </c>
      <c r="H20" s="26" t="s">
        <v>165</v>
      </c>
    </row>
    <row r="21" spans="1:8" ht="12.75">
      <c r="A21" s="10">
        <v>139.94</v>
      </c>
      <c r="B21" s="19">
        <v>40720</v>
      </c>
      <c r="C21" s="47">
        <v>2569</v>
      </c>
      <c r="D21" s="19">
        <v>40721</v>
      </c>
      <c r="E21" s="48" t="s">
        <v>85</v>
      </c>
      <c r="F21" t="s">
        <v>17</v>
      </c>
      <c r="G21" t="s">
        <v>18</v>
      </c>
      <c r="H21" s="26" t="s">
        <v>165</v>
      </c>
    </row>
    <row r="22" spans="1:8" ht="12.75">
      <c r="A22" s="10">
        <v>711.18</v>
      </c>
      <c r="B22" s="19">
        <v>40720</v>
      </c>
      <c r="C22" s="47">
        <v>2570</v>
      </c>
      <c r="D22" s="19">
        <v>40723</v>
      </c>
      <c r="E22" s="48" t="s">
        <v>86</v>
      </c>
      <c r="F22" t="s">
        <v>17</v>
      </c>
      <c r="G22" t="s">
        <v>18</v>
      </c>
      <c r="H22" s="26" t="s">
        <v>165</v>
      </c>
    </row>
    <row r="23" spans="1:8" ht="12.75">
      <c r="A23" s="10">
        <v>66.51</v>
      </c>
      <c r="B23" s="19">
        <v>40720</v>
      </c>
      <c r="C23" s="47">
        <v>2571</v>
      </c>
      <c r="D23" s="19">
        <v>40725</v>
      </c>
      <c r="E23" s="49" t="s">
        <v>87</v>
      </c>
      <c r="F23" t="s">
        <v>17</v>
      </c>
      <c r="G23" t="s">
        <v>19</v>
      </c>
      <c r="H23" t="s">
        <v>20</v>
      </c>
    </row>
    <row r="24" spans="1:9" ht="12.75">
      <c r="A24" s="10">
        <v>671</v>
      </c>
      <c r="B24" s="19">
        <v>40724</v>
      </c>
      <c r="C24" s="47">
        <v>2572</v>
      </c>
      <c r="D24" s="19">
        <v>40743</v>
      </c>
      <c r="E24" s="51" t="s">
        <v>88</v>
      </c>
      <c r="F24" t="s">
        <v>17</v>
      </c>
      <c r="G24" t="s">
        <v>18</v>
      </c>
      <c r="H24" t="s">
        <v>24</v>
      </c>
      <c r="I24" t="s">
        <v>25</v>
      </c>
    </row>
    <row r="25" spans="1:8" ht="12.75">
      <c r="A25" s="10">
        <v>76</v>
      </c>
      <c r="B25" s="32">
        <v>40730</v>
      </c>
      <c r="C25" s="20" t="s">
        <v>30</v>
      </c>
      <c r="D25" s="32">
        <f>B25</f>
        <v>40730</v>
      </c>
      <c r="E25" s="33" t="s">
        <v>31</v>
      </c>
      <c r="F25" t="s">
        <v>17</v>
      </c>
      <c r="G25" t="s">
        <v>18</v>
      </c>
      <c r="H25" t="s">
        <v>26</v>
      </c>
    </row>
    <row r="26" spans="1:9" ht="12.75">
      <c r="A26" s="10">
        <f>250-51.18</f>
        <v>198.82</v>
      </c>
      <c r="B26" s="19">
        <v>40735</v>
      </c>
      <c r="C26" s="106">
        <v>2573</v>
      </c>
      <c r="D26" s="102">
        <v>40736</v>
      </c>
      <c r="E26" s="107" t="s">
        <v>105</v>
      </c>
      <c r="F26" t="s">
        <v>17</v>
      </c>
      <c r="G26" t="s">
        <v>18</v>
      </c>
      <c r="H26" t="s">
        <v>89</v>
      </c>
      <c r="I26" s="26" t="s">
        <v>187</v>
      </c>
    </row>
    <row r="27" spans="1:8" ht="12.75">
      <c r="A27" s="10">
        <v>51.18</v>
      </c>
      <c r="B27" s="19">
        <v>40735</v>
      </c>
      <c r="C27" s="106"/>
      <c r="D27" s="102"/>
      <c r="E27" s="107"/>
      <c r="F27" t="s">
        <v>17</v>
      </c>
      <c r="G27" t="s">
        <v>19</v>
      </c>
      <c r="H27" t="s">
        <v>20</v>
      </c>
    </row>
    <row r="28" spans="1:9" ht="13.5" thickBot="1">
      <c r="A28" s="10">
        <v>11.37</v>
      </c>
      <c r="B28" s="19">
        <v>40735</v>
      </c>
      <c r="C28" s="52">
        <v>2574</v>
      </c>
      <c r="D28" s="53">
        <v>40736</v>
      </c>
      <c r="E28" s="54" t="s">
        <v>90</v>
      </c>
      <c r="F28" t="s">
        <v>17</v>
      </c>
      <c r="G28" t="s">
        <v>18</v>
      </c>
      <c r="H28" t="s">
        <v>38</v>
      </c>
      <c r="I28" t="s">
        <v>39</v>
      </c>
    </row>
    <row r="29" spans="1:8" ht="12.75">
      <c r="A29" s="10">
        <v>735</v>
      </c>
      <c r="B29" s="19">
        <v>40759</v>
      </c>
      <c r="C29" s="108">
        <v>2575</v>
      </c>
      <c r="D29" s="109">
        <v>40767</v>
      </c>
      <c r="E29" s="111" t="s">
        <v>98</v>
      </c>
      <c r="F29" t="s">
        <v>17</v>
      </c>
      <c r="G29" t="s">
        <v>92</v>
      </c>
      <c r="H29" t="s">
        <v>185</v>
      </c>
    </row>
    <row r="30" spans="1:10" ht="12.75">
      <c r="A30" s="10">
        <v>265</v>
      </c>
      <c r="B30" s="19">
        <v>40759</v>
      </c>
      <c r="C30" s="106"/>
      <c r="D30" s="110"/>
      <c r="E30" s="107"/>
      <c r="F30" t="s">
        <v>17</v>
      </c>
      <c r="G30" t="s">
        <v>92</v>
      </c>
      <c r="H30" t="s">
        <v>185</v>
      </c>
      <c r="J30" s="59"/>
    </row>
    <row r="31" spans="1:8" ht="12.75">
      <c r="A31" s="10">
        <v>76</v>
      </c>
      <c r="B31" s="32">
        <v>40759</v>
      </c>
      <c r="C31" s="20" t="s">
        <v>30</v>
      </c>
      <c r="D31" s="32">
        <f>B31</f>
        <v>40759</v>
      </c>
      <c r="E31" s="33" t="s">
        <v>31</v>
      </c>
      <c r="F31" t="s">
        <v>17</v>
      </c>
      <c r="G31" t="s">
        <v>18</v>
      </c>
      <c r="H31" t="s">
        <v>26</v>
      </c>
    </row>
    <row r="32" spans="1:9" ht="12.75">
      <c r="A32">
        <f>19.22+25.58</f>
        <v>44.8</v>
      </c>
      <c r="B32" s="19">
        <v>40761</v>
      </c>
      <c r="C32" s="106">
        <v>2576</v>
      </c>
      <c r="D32" s="102">
        <v>40763</v>
      </c>
      <c r="E32" s="107" t="s">
        <v>106</v>
      </c>
      <c r="F32" t="s">
        <v>17</v>
      </c>
      <c r="G32" t="s">
        <v>18</v>
      </c>
      <c r="H32" t="s">
        <v>89</v>
      </c>
      <c r="I32" s="26" t="s">
        <v>187</v>
      </c>
    </row>
    <row r="33" spans="1:8" ht="12.75">
      <c r="A33">
        <f>17.87+0.45</f>
        <v>18.32</v>
      </c>
      <c r="B33" s="19">
        <v>40761</v>
      </c>
      <c r="C33" s="106"/>
      <c r="D33" s="102"/>
      <c r="E33" s="107"/>
      <c r="F33" t="s">
        <v>17</v>
      </c>
      <c r="G33" t="s">
        <v>19</v>
      </c>
      <c r="H33" t="s">
        <v>20</v>
      </c>
    </row>
    <row r="34" spans="1:9" ht="13.5" thickBot="1">
      <c r="A34">
        <v>621</v>
      </c>
      <c r="B34" s="19">
        <v>40755</v>
      </c>
      <c r="C34" s="3">
        <v>2577</v>
      </c>
      <c r="D34" s="53">
        <v>40772</v>
      </c>
      <c r="E34" s="50" t="s">
        <v>108</v>
      </c>
      <c r="F34" t="s">
        <v>17</v>
      </c>
      <c r="G34" t="s">
        <v>18</v>
      </c>
      <c r="H34" t="s">
        <v>24</v>
      </c>
      <c r="I34" t="s">
        <v>25</v>
      </c>
    </row>
    <row r="35" spans="1:8" ht="12.75">
      <c r="A35" s="10">
        <v>76</v>
      </c>
      <c r="B35" s="32">
        <v>40793</v>
      </c>
      <c r="C35" s="20" t="s">
        <v>30</v>
      </c>
      <c r="D35" s="32">
        <f>B35</f>
        <v>40793</v>
      </c>
      <c r="E35" s="33" t="s">
        <v>31</v>
      </c>
      <c r="F35" t="s">
        <v>17</v>
      </c>
      <c r="G35" t="s">
        <v>18</v>
      </c>
      <c r="H35" t="s">
        <v>26</v>
      </c>
    </row>
    <row r="36" spans="1:9" ht="12.75">
      <c r="A36" s="10">
        <v>1000</v>
      </c>
      <c r="B36" s="19">
        <v>40798</v>
      </c>
      <c r="C36">
        <v>2578</v>
      </c>
      <c r="D36" s="19">
        <v>40805</v>
      </c>
      <c r="E36" s="33" t="s">
        <v>27</v>
      </c>
      <c r="F36" t="s">
        <v>17</v>
      </c>
      <c r="G36" t="s">
        <v>18</v>
      </c>
      <c r="H36" t="s">
        <v>24</v>
      </c>
      <c r="I36" t="s">
        <v>28</v>
      </c>
    </row>
    <row r="37" spans="1:9" ht="13.5" thickBot="1">
      <c r="A37" s="10">
        <v>10</v>
      </c>
      <c r="B37" s="19">
        <v>40798</v>
      </c>
      <c r="C37" s="3">
        <v>2579</v>
      </c>
      <c r="D37" s="53">
        <v>40801</v>
      </c>
      <c r="E37" s="52" t="s">
        <v>115</v>
      </c>
      <c r="F37" t="s">
        <v>17</v>
      </c>
      <c r="G37" t="s">
        <v>18</v>
      </c>
      <c r="H37" t="s">
        <v>38</v>
      </c>
      <c r="I37" t="s">
        <v>41</v>
      </c>
    </row>
    <row r="38" spans="1:9" ht="12.75">
      <c r="A38" s="10">
        <v>450</v>
      </c>
      <c r="B38" s="19">
        <v>40807</v>
      </c>
      <c r="C38">
        <v>2580</v>
      </c>
      <c r="D38" s="19">
        <v>40812</v>
      </c>
      <c r="E38" s="48" t="s">
        <v>116</v>
      </c>
      <c r="F38" t="s">
        <v>17</v>
      </c>
      <c r="G38" t="s">
        <v>18</v>
      </c>
      <c r="H38" t="s">
        <v>38</v>
      </c>
      <c r="I38" t="s">
        <v>41</v>
      </c>
    </row>
    <row r="39" spans="1:9" ht="12.75">
      <c r="A39" s="10">
        <v>1190</v>
      </c>
      <c r="B39" s="19">
        <v>40786</v>
      </c>
      <c r="C39">
        <v>2581</v>
      </c>
      <c r="D39" s="19">
        <v>40809</v>
      </c>
      <c r="E39" s="26" t="s">
        <v>119</v>
      </c>
      <c r="F39" t="s">
        <v>17</v>
      </c>
      <c r="G39" t="s">
        <v>18</v>
      </c>
      <c r="H39" t="s">
        <v>24</v>
      </c>
      <c r="I39" t="s">
        <v>25</v>
      </c>
    </row>
    <row r="40" spans="1:8" ht="12.75">
      <c r="A40" s="10">
        <v>43.65</v>
      </c>
      <c r="B40" s="19">
        <v>40816</v>
      </c>
      <c r="C40">
        <v>2582</v>
      </c>
      <c r="D40" s="19">
        <v>40819</v>
      </c>
      <c r="E40" s="48" t="s">
        <v>121</v>
      </c>
      <c r="F40" t="s">
        <v>17</v>
      </c>
      <c r="G40" t="s">
        <v>19</v>
      </c>
      <c r="H40" t="s">
        <v>20</v>
      </c>
    </row>
    <row r="41" spans="1:8" ht="12.75">
      <c r="A41">
        <v>76</v>
      </c>
      <c r="B41" s="19">
        <v>40820</v>
      </c>
      <c r="C41" t="s">
        <v>30</v>
      </c>
      <c r="D41" s="19">
        <v>40820</v>
      </c>
      <c r="E41" t="s">
        <v>31</v>
      </c>
      <c r="F41" t="s">
        <v>17</v>
      </c>
      <c r="G41" t="s">
        <v>18</v>
      </c>
      <c r="H41" t="s">
        <v>26</v>
      </c>
    </row>
    <row r="42" spans="1:9" ht="13.5" thickBot="1">
      <c r="A42" s="10">
        <v>671</v>
      </c>
      <c r="B42" s="19">
        <v>40816</v>
      </c>
      <c r="C42" s="3">
        <v>2583</v>
      </c>
      <c r="D42" s="53">
        <v>40829</v>
      </c>
      <c r="E42" s="52" t="s">
        <v>122</v>
      </c>
      <c r="F42" t="s">
        <v>17</v>
      </c>
      <c r="G42" t="s">
        <v>18</v>
      </c>
      <c r="H42" t="s">
        <v>24</v>
      </c>
      <c r="I42" t="s">
        <v>25</v>
      </c>
    </row>
    <row r="43" spans="1:9" ht="12.75">
      <c r="A43" s="10">
        <v>87.2</v>
      </c>
      <c r="B43" s="19">
        <v>40847</v>
      </c>
      <c r="C43" s="16">
        <v>2584</v>
      </c>
      <c r="D43" s="19">
        <v>40864</v>
      </c>
      <c r="E43" s="47" t="s">
        <v>127</v>
      </c>
      <c r="F43" s="10" t="s">
        <v>36</v>
      </c>
      <c r="G43" s="10" t="s">
        <v>37</v>
      </c>
      <c r="H43" s="10" t="s">
        <v>40</v>
      </c>
      <c r="I43" s="10" t="s">
        <v>18</v>
      </c>
    </row>
    <row r="44" spans="1:9" ht="12.75">
      <c r="A44" s="10">
        <v>671</v>
      </c>
      <c r="B44" s="19">
        <v>40847</v>
      </c>
      <c r="C44" s="16">
        <v>2588</v>
      </c>
      <c r="D44" s="19">
        <v>40863</v>
      </c>
      <c r="E44" s="26" t="s">
        <v>132</v>
      </c>
      <c r="F44" s="10" t="s">
        <v>17</v>
      </c>
      <c r="G44" t="s">
        <v>18</v>
      </c>
      <c r="H44" t="s">
        <v>24</v>
      </c>
      <c r="I44" t="s">
        <v>25</v>
      </c>
    </row>
    <row r="45" spans="1:9" ht="12.75">
      <c r="A45">
        <v>76</v>
      </c>
      <c r="B45" s="19">
        <v>40851</v>
      </c>
      <c r="C45" t="s">
        <v>30</v>
      </c>
      <c r="D45" s="19">
        <v>40851</v>
      </c>
      <c r="E45" t="s">
        <v>31</v>
      </c>
      <c r="F45" t="s">
        <v>17</v>
      </c>
      <c r="G45" t="s">
        <v>18</v>
      </c>
      <c r="H45" t="s">
        <v>26</v>
      </c>
      <c r="I45" s="10"/>
    </row>
    <row r="46" spans="1:9" ht="12.75">
      <c r="A46" s="10">
        <v>600</v>
      </c>
      <c r="B46" s="19">
        <v>40852</v>
      </c>
      <c r="C46" s="16">
        <v>2586</v>
      </c>
      <c r="D46" s="19">
        <v>40862</v>
      </c>
      <c r="E46" s="47" t="s">
        <v>129</v>
      </c>
      <c r="F46" t="s">
        <v>22</v>
      </c>
      <c r="G46" t="s">
        <v>23</v>
      </c>
      <c r="H46" t="s">
        <v>96</v>
      </c>
      <c r="I46" t="s">
        <v>130</v>
      </c>
    </row>
    <row r="47" spans="1:9" ht="12.75">
      <c r="A47" s="10">
        <v>31.97</v>
      </c>
      <c r="B47" s="19">
        <v>40852</v>
      </c>
      <c r="C47" s="100">
        <v>2587</v>
      </c>
      <c r="D47" s="102">
        <v>40854</v>
      </c>
      <c r="E47" s="104" t="s">
        <v>131</v>
      </c>
      <c r="F47" t="s">
        <v>17</v>
      </c>
      <c r="G47" t="s">
        <v>18</v>
      </c>
      <c r="H47" t="s">
        <v>89</v>
      </c>
      <c r="I47" s="26" t="s">
        <v>187</v>
      </c>
    </row>
    <row r="48" spans="1:8" ht="13.5" thickBot="1">
      <c r="A48" s="10">
        <v>19.54</v>
      </c>
      <c r="B48" s="19">
        <v>40852</v>
      </c>
      <c r="C48" s="101"/>
      <c r="D48" s="103"/>
      <c r="E48" s="105"/>
      <c r="F48" t="s">
        <v>17</v>
      </c>
      <c r="G48" t="s">
        <v>19</v>
      </c>
      <c r="H48" t="s">
        <v>20</v>
      </c>
    </row>
    <row r="49" spans="1:9" ht="12.75">
      <c r="A49" s="10">
        <v>62.34</v>
      </c>
      <c r="B49" s="19">
        <v>40852</v>
      </c>
      <c r="C49" s="16">
        <v>2585</v>
      </c>
      <c r="D49" s="19">
        <v>40885</v>
      </c>
      <c r="E49" s="47" t="s">
        <v>128</v>
      </c>
      <c r="F49" t="s">
        <v>17</v>
      </c>
      <c r="G49" t="s">
        <v>18</v>
      </c>
      <c r="H49" t="s">
        <v>38</v>
      </c>
      <c r="I49" t="s">
        <v>39</v>
      </c>
    </row>
    <row r="50" spans="1:8" ht="12.75">
      <c r="A50" s="10">
        <v>29.27</v>
      </c>
      <c r="B50" s="19">
        <v>40880</v>
      </c>
      <c r="C50" s="16">
        <v>2589</v>
      </c>
      <c r="D50" s="19">
        <v>40889</v>
      </c>
      <c r="E50" s="49" t="s">
        <v>134</v>
      </c>
      <c r="F50" t="s">
        <v>17</v>
      </c>
      <c r="G50" t="s">
        <v>19</v>
      </c>
      <c r="H50" t="s">
        <v>20</v>
      </c>
    </row>
    <row r="51" spans="1:9" ht="12.75">
      <c r="A51" s="10">
        <v>671</v>
      </c>
      <c r="B51" s="19">
        <v>40877</v>
      </c>
      <c r="C51" s="16">
        <v>2590</v>
      </c>
      <c r="D51" s="19">
        <v>40890</v>
      </c>
      <c r="E51" s="26" t="s">
        <v>135</v>
      </c>
      <c r="F51" t="s">
        <v>17</v>
      </c>
      <c r="G51" t="s">
        <v>18</v>
      </c>
      <c r="H51" t="s">
        <v>24</v>
      </c>
      <c r="I51" t="s">
        <v>25</v>
      </c>
    </row>
    <row r="52" spans="1:10" ht="13.5" thickBot="1">
      <c r="A52" s="10">
        <v>76</v>
      </c>
      <c r="B52" s="32">
        <v>40883</v>
      </c>
      <c r="C52" s="12" t="s">
        <v>30</v>
      </c>
      <c r="D52" s="34">
        <f>B52</f>
        <v>40883</v>
      </c>
      <c r="E52" s="12" t="s">
        <v>31</v>
      </c>
      <c r="F52" s="10" t="s">
        <v>17</v>
      </c>
      <c r="G52" s="10" t="s">
        <v>18</v>
      </c>
      <c r="H52" s="10" t="s">
        <v>26</v>
      </c>
      <c r="I52" s="10"/>
      <c r="J52" s="10"/>
    </row>
    <row r="53" spans="1:10" ht="12.75">
      <c r="A53" s="10">
        <v>671</v>
      </c>
      <c r="B53" s="32">
        <v>40908</v>
      </c>
      <c r="C53" s="16">
        <v>2591</v>
      </c>
      <c r="D53" s="32">
        <v>40926</v>
      </c>
      <c r="E53" s="28" t="s">
        <v>138</v>
      </c>
      <c r="F53" s="10" t="s">
        <v>17</v>
      </c>
      <c r="G53" s="10" t="s">
        <v>18</v>
      </c>
      <c r="H53" s="10" t="s">
        <v>24</v>
      </c>
      <c r="I53" s="10" t="s">
        <v>25</v>
      </c>
      <c r="J53" s="10"/>
    </row>
    <row r="54" spans="1:10" ht="13.5" thickBot="1">
      <c r="A54" s="10">
        <v>76</v>
      </c>
      <c r="B54" s="32">
        <v>40912</v>
      </c>
      <c r="C54" s="12" t="s">
        <v>30</v>
      </c>
      <c r="D54" s="34">
        <f>B54</f>
        <v>40912</v>
      </c>
      <c r="E54" s="12" t="s">
        <v>31</v>
      </c>
      <c r="F54" s="10" t="s">
        <v>17</v>
      </c>
      <c r="G54" s="10" t="s">
        <v>18</v>
      </c>
      <c r="H54" s="10" t="s">
        <v>26</v>
      </c>
      <c r="I54" s="10"/>
      <c r="J54" s="10"/>
    </row>
    <row r="55" spans="1:10" ht="12.75">
      <c r="A55" s="10">
        <v>135.59</v>
      </c>
      <c r="B55" s="32">
        <v>40915</v>
      </c>
      <c r="C55" s="16">
        <v>2592</v>
      </c>
      <c r="D55" s="32">
        <v>40938</v>
      </c>
      <c r="E55" s="49" t="s">
        <v>139</v>
      </c>
      <c r="F55" s="10" t="s">
        <v>17</v>
      </c>
      <c r="G55" s="10" t="s">
        <v>19</v>
      </c>
      <c r="H55" s="10" t="s">
        <v>20</v>
      </c>
      <c r="I55" s="10"/>
      <c r="J55" s="10"/>
    </row>
    <row r="56" spans="1:10" ht="12.75">
      <c r="A56" s="10">
        <v>1000</v>
      </c>
      <c r="B56" s="32">
        <v>40920</v>
      </c>
      <c r="C56" s="16">
        <v>2593</v>
      </c>
      <c r="D56" s="32">
        <v>40931</v>
      </c>
      <c r="E56" s="33" t="s">
        <v>27</v>
      </c>
      <c r="F56" s="10" t="s">
        <v>17</v>
      </c>
      <c r="G56" s="10" t="s">
        <v>18</v>
      </c>
      <c r="H56" s="10" t="s">
        <v>24</v>
      </c>
      <c r="I56" s="10" t="s">
        <v>28</v>
      </c>
      <c r="J56" s="10"/>
    </row>
    <row r="57" spans="1:10" ht="12.75">
      <c r="A57" s="10">
        <v>1181</v>
      </c>
      <c r="B57" s="32">
        <v>40938</v>
      </c>
      <c r="C57" s="16">
        <v>2594</v>
      </c>
      <c r="D57" s="32">
        <v>40948</v>
      </c>
      <c r="E57" s="10" t="s">
        <v>141</v>
      </c>
      <c r="F57" t="s">
        <v>22</v>
      </c>
      <c r="G57" t="s">
        <v>100</v>
      </c>
      <c r="H57" t="s">
        <v>101</v>
      </c>
      <c r="I57" t="s">
        <v>18</v>
      </c>
      <c r="J57" s="10"/>
    </row>
    <row r="58" spans="1:10" ht="12.75">
      <c r="A58" s="10">
        <v>26.33</v>
      </c>
      <c r="B58" s="32">
        <v>40943</v>
      </c>
      <c r="C58" s="16">
        <v>2595</v>
      </c>
      <c r="D58" s="32">
        <v>40945</v>
      </c>
      <c r="E58" s="49" t="s">
        <v>143</v>
      </c>
      <c r="F58" s="10" t="s">
        <v>17</v>
      </c>
      <c r="G58" s="10" t="s">
        <v>19</v>
      </c>
      <c r="H58" s="10" t="s">
        <v>20</v>
      </c>
      <c r="I58" s="10"/>
      <c r="J58" s="10"/>
    </row>
    <row r="59" spans="1:10" ht="12.75">
      <c r="A59" s="10">
        <v>76</v>
      </c>
      <c r="B59" s="32">
        <v>40945</v>
      </c>
      <c r="C59" s="10" t="s">
        <v>30</v>
      </c>
      <c r="D59" s="32">
        <f>B59</f>
        <v>40945</v>
      </c>
      <c r="E59" s="10" t="s">
        <v>31</v>
      </c>
      <c r="F59" s="10" t="s">
        <v>17</v>
      </c>
      <c r="G59" s="10" t="s">
        <v>18</v>
      </c>
      <c r="H59" s="10" t="s">
        <v>26</v>
      </c>
      <c r="I59" s="10"/>
      <c r="J59" s="10"/>
    </row>
    <row r="60" spans="1:10" ht="12.75">
      <c r="A60" s="10">
        <v>671</v>
      </c>
      <c r="B60" s="32">
        <v>40939</v>
      </c>
      <c r="C60" s="16">
        <v>2596</v>
      </c>
      <c r="D60" s="32">
        <v>40948</v>
      </c>
      <c r="E60" s="28" t="s">
        <v>144</v>
      </c>
      <c r="F60" s="10" t="s">
        <v>17</v>
      </c>
      <c r="G60" s="10" t="s">
        <v>18</v>
      </c>
      <c r="H60" s="10" t="s">
        <v>24</v>
      </c>
      <c r="I60" s="10" t="s">
        <v>25</v>
      </c>
      <c r="J60" s="10"/>
    </row>
    <row r="61" spans="1:10" ht="13.5" thickBot="1">
      <c r="A61" s="10">
        <v>2000</v>
      </c>
      <c r="B61" s="32">
        <v>40943</v>
      </c>
      <c r="C61" s="12">
        <v>2597</v>
      </c>
      <c r="D61" s="34">
        <v>40952</v>
      </c>
      <c r="E61" s="12" t="s">
        <v>145</v>
      </c>
      <c r="F61" s="10" t="s">
        <v>22</v>
      </c>
      <c r="G61" s="10" t="s">
        <v>23</v>
      </c>
      <c r="H61" t="s">
        <v>184</v>
      </c>
      <c r="I61" s="10" t="s">
        <v>126</v>
      </c>
      <c r="J61" s="10"/>
    </row>
    <row r="62" spans="1:10" ht="12.75">
      <c r="A62" s="10">
        <v>2.5</v>
      </c>
      <c r="B62" s="32">
        <v>40958</v>
      </c>
      <c r="C62" s="100">
        <v>2598</v>
      </c>
      <c r="D62" s="102">
        <v>40967</v>
      </c>
      <c r="E62" s="104" t="s">
        <v>146</v>
      </c>
      <c r="F62" s="10" t="s">
        <v>17</v>
      </c>
      <c r="G62" s="10" t="s">
        <v>18</v>
      </c>
      <c r="H62" s="10" t="s">
        <v>38</v>
      </c>
      <c r="I62" s="10" t="s">
        <v>39</v>
      </c>
      <c r="J62" s="10"/>
    </row>
    <row r="63" spans="1:10" ht="12.75">
      <c r="A63" s="10">
        <v>5.58</v>
      </c>
      <c r="B63" s="32">
        <v>40958</v>
      </c>
      <c r="C63" s="100"/>
      <c r="D63" s="102"/>
      <c r="E63" s="107"/>
      <c r="F63" s="16" t="s">
        <v>17</v>
      </c>
      <c r="G63" s="10" t="s">
        <v>19</v>
      </c>
      <c r="H63" s="10" t="s">
        <v>20</v>
      </c>
      <c r="I63" s="10"/>
      <c r="J63" s="10"/>
    </row>
    <row r="64" spans="1:10" ht="12.75">
      <c r="A64" s="10">
        <v>40</v>
      </c>
      <c r="B64" s="32">
        <v>40969</v>
      </c>
      <c r="C64" s="16">
        <v>2599</v>
      </c>
      <c r="D64" s="72">
        <v>40973</v>
      </c>
      <c r="E64" s="73" t="s">
        <v>147</v>
      </c>
      <c r="F64" s="10" t="s">
        <v>17</v>
      </c>
      <c r="G64" s="10" t="s">
        <v>18</v>
      </c>
      <c r="H64" s="10" t="s">
        <v>93</v>
      </c>
      <c r="I64" s="10"/>
      <c r="J64" s="10"/>
    </row>
    <row r="65" spans="1:10" ht="12.75">
      <c r="A65" s="10">
        <v>35.84</v>
      </c>
      <c r="B65" s="32">
        <v>40971</v>
      </c>
      <c r="C65" s="16">
        <v>2600</v>
      </c>
      <c r="D65" s="72">
        <v>40987</v>
      </c>
      <c r="E65" s="73" t="s">
        <v>150</v>
      </c>
      <c r="F65" s="16" t="s">
        <v>17</v>
      </c>
      <c r="G65" s="10" t="s">
        <v>19</v>
      </c>
      <c r="H65" s="10" t="s">
        <v>20</v>
      </c>
      <c r="I65" s="10"/>
      <c r="J65" s="10"/>
    </row>
    <row r="66" spans="1:10" ht="13.5" thickBot="1">
      <c r="A66" s="10">
        <v>76</v>
      </c>
      <c r="B66" s="32">
        <v>40974</v>
      </c>
      <c r="C66" s="12" t="s">
        <v>30</v>
      </c>
      <c r="D66" s="34">
        <f>B66</f>
        <v>40974</v>
      </c>
      <c r="E66" s="12" t="s">
        <v>31</v>
      </c>
      <c r="F66" s="10" t="s">
        <v>17</v>
      </c>
      <c r="G66" s="10" t="s">
        <v>18</v>
      </c>
      <c r="H66" s="10" t="s">
        <v>26</v>
      </c>
      <c r="I66" s="10"/>
      <c r="J66" s="10"/>
    </row>
    <row r="67" spans="1:10" ht="12.75">
      <c r="A67" s="10">
        <v>22.61</v>
      </c>
      <c r="B67" s="32">
        <v>40971</v>
      </c>
      <c r="C67" s="10">
        <v>2601</v>
      </c>
      <c r="D67" s="32">
        <v>40995</v>
      </c>
      <c r="E67" s="10" t="s">
        <v>151</v>
      </c>
      <c r="F67" s="10" t="s">
        <v>17</v>
      </c>
      <c r="G67" s="10" t="s">
        <v>92</v>
      </c>
      <c r="H67" s="26" t="s">
        <v>186</v>
      </c>
      <c r="I67" s="10"/>
      <c r="J67" s="10"/>
    </row>
    <row r="68" spans="1:10" ht="12.75">
      <c r="A68" s="10">
        <v>727</v>
      </c>
      <c r="B68" s="32">
        <v>40968</v>
      </c>
      <c r="C68" s="10">
        <v>2602</v>
      </c>
      <c r="D68" s="32">
        <v>41002</v>
      </c>
      <c r="E68" s="28" t="s">
        <v>152</v>
      </c>
      <c r="F68" s="10" t="s">
        <v>17</v>
      </c>
      <c r="G68" s="10" t="s">
        <v>18</v>
      </c>
      <c r="H68" s="10" t="s">
        <v>24</v>
      </c>
      <c r="I68" s="10" t="s">
        <v>25</v>
      </c>
      <c r="J68" s="10"/>
    </row>
    <row r="69" spans="1:10" ht="12.75">
      <c r="A69" s="10">
        <v>646</v>
      </c>
      <c r="B69" s="32">
        <v>40999</v>
      </c>
      <c r="C69" s="10">
        <v>2603</v>
      </c>
      <c r="D69" s="32">
        <v>41004</v>
      </c>
      <c r="E69" s="10" t="s">
        <v>155</v>
      </c>
      <c r="F69" s="10" t="s">
        <v>17</v>
      </c>
      <c r="G69" s="10" t="s">
        <v>18</v>
      </c>
      <c r="H69" s="10" t="s">
        <v>38</v>
      </c>
      <c r="I69" s="10" t="s">
        <v>156</v>
      </c>
      <c r="J69" s="10"/>
    </row>
    <row r="70" spans="1:10" ht="12.75">
      <c r="A70" s="10">
        <v>76</v>
      </c>
      <c r="B70" s="32">
        <v>41003</v>
      </c>
      <c r="C70" s="10" t="s">
        <v>30</v>
      </c>
      <c r="D70" s="32">
        <f>B70</f>
        <v>41003</v>
      </c>
      <c r="E70" s="10" t="s">
        <v>31</v>
      </c>
      <c r="F70" s="10" t="s">
        <v>17</v>
      </c>
      <c r="G70" s="10" t="s">
        <v>18</v>
      </c>
      <c r="H70" s="10" t="s">
        <v>26</v>
      </c>
      <c r="I70" s="10"/>
      <c r="J70" s="10"/>
    </row>
    <row r="71" spans="1:10" ht="12.75">
      <c r="A71" s="10">
        <v>875</v>
      </c>
      <c r="B71" s="32">
        <v>41006</v>
      </c>
      <c r="C71" s="10">
        <v>2606</v>
      </c>
      <c r="D71" s="32">
        <v>41008</v>
      </c>
      <c r="E71" s="60" t="s">
        <v>162</v>
      </c>
      <c r="F71" s="10" t="s">
        <v>17</v>
      </c>
      <c r="G71" s="10" t="s">
        <v>18</v>
      </c>
      <c r="H71" s="10" t="s">
        <v>89</v>
      </c>
      <c r="I71" s="10" t="s">
        <v>189</v>
      </c>
      <c r="J71" s="10"/>
    </row>
    <row r="72" spans="1:10" ht="12.75">
      <c r="A72" s="10">
        <v>31.54</v>
      </c>
      <c r="B72" s="32">
        <v>41006</v>
      </c>
      <c r="C72" s="100">
        <v>2607</v>
      </c>
      <c r="D72" s="102">
        <v>41011</v>
      </c>
      <c r="E72" s="104" t="s">
        <v>163</v>
      </c>
      <c r="F72" s="16" t="s">
        <v>17</v>
      </c>
      <c r="G72" s="10" t="s">
        <v>19</v>
      </c>
      <c r="H72" s="10" t="s">
        <v>20</v>
      </c>
      <c r="I72" s="10"/>
      <c r="J72" s="10"/>
    </row>
    <row r="73" spans="1:10" ht="13.5" thickBot="1">
      <c r="A73" s="10">
        <v>48.88</v>
      </c>
      <c r="B73" s="32">
        <v>41006</v>
      </c>
      <c r="C73" s="101"/>
      <c r="D73" s="103"/>
      <c r="E73" s="105"/>
      <c r="F73" s="10" t="s">
        <v>17</v>
      </c>
      <c r="G73" s="10" t="s">
        <v>18</v>
      </c>
      <c r="H73" s="10" t="s">
        <v>159</v>
      </c>
      <c r="I73" s="10"/>
      <c r="J73" s="10"/>
    </row>
    <row r="74" spans="1:10" ht="12.75">
      <c r="A74" s="10">
        <v>727</v>
      </c>
      <c r="B74" s="32">
        <v>40999</v>
      </c>
      <c r="C74" s="10">
        <v>2604</v>
      </c>
      <c r="D74" s="32">
        <v>41018</v>
      </c>
      <c r="E74" s="28" t="s">
        <v>157</v>
      </c>
      <c r="F74" s="10" t="s">
        <v>17</v>
      </c>
      <c r="G74" s="10" t="s">
        <v>18</v>
      </c>
      <c r="H74" s="10" t="s">
        <v>24</v>
      </c>
      <c r="I74" s="10" t="s">
        <v>25</v>
      </c>
      <c r="J74" s="10"/>
    </row>
    <row r="75" spans="1:10" ht="12.75">
      <c r="A75" s="10">
        <v>45.28</v>
      </c>
      <c r="B75" s="32">
        <v>41029</v>
      </c>
      <c r="C75" s="10">
        <v>2608</v>
      </c>
      <c r="D75" s="32">
        <v>41043</v>
      </c>
      <c r="E75" s="10" t="s">
        <v>168</v>
      </c>
      <c r="F75" s="10" t="s">
        <v>36</v>
      </c>
      <c r="G75" s="10" t="s">
        <v>37</v>
      </c>
      <c r="H75" s="10" t="s">
        <v>40</v>
      </c>
      <c r="I75" s="10" t="s">
        <v>18</v>
      </c>
      <c r="J75" s="75"/>
    </row>
    <row r="76" spans="1:10" ht="12.75">
      <c r="A76" s="10">
        <v>734</v>
      </c>
      <c r="B76" s="32">
        <v>41029</v>
      </c>
      <c r="C76" s="10">
        <v>2610</v>
      </c>
      <c r="D76" s="32">
        <v>41044</v>
      </c>
      <c r="E76" s="28" t="s">
        <v>169</v>
      </c>
      <c r="F76" s="10" t="s">
        <v>17</v>
      </c>
      <c r="G76" s="10" t="s">
        <v>18</v>
      </c>
      <c r="H76" s="10" t="s">
        <v>24</v>
      </c>
      <c r="I76" s="10" t="s">
        <v>25</v>
      </c>
      <c r="J76" s="75"/>
    </row>
    <row r="77" spans="1:9" ht="12.75">
      <c r="A77" s="25">
        <v>1000</v>
      </c>
      <c r="B77" s="27">
        <v>41030</v>
      </c>
      <c r="C77" s="25">
        <v>2609</v>
      </c>
      <c r="D77" s="27">
        <v>41037</v>
      </c>
      <c r="E77" s="25" t="s">
        <v>27</v>
      </c>
      <c r="F77" s="25"/>
      <c r="G77" s="25"/>
      <c r="H77" s="25"/>
      <c r="I77" s="25"/>
    </row>
    <row r="78" spans="1:9" ht="12.75">
      <c r="A78" s="25">
        <v>76</v>
      </c>
      <c r="B78" s="27">
        <v>41033</v>
      </c>
      <c r="C78" s="25" t="s">
        <v>30</v>
      </c>
      <c r="D78" s="27">
        <v>41033</v>
      </c>
      <c r="E78" s="25" t="s">
        <v>31</v>
      </c>
      <c r="F78" s="25"/>
      <c r="G78" s="25"/>
      <c r="H78" s="25"/>
      <c r="I78" s="25"/>
    </row>
    <row r="79" spans="1:9" ht="12.75">
      <c r="A79" s="25">
        <v>66.67</v>
      </c>
      <c r="B79" s="27">
        <v>41034</v>
      </c>
      <c r="C79" s="25">
        <v>2611</v>
      </c>
      <c r="D79" s="27">
        <v>41036</v>
      </c>
      <c r="E79" s="83" t="s">
        <v>62</v>
      </c>
      <c r="F79" s="25"/>
      <c r="G79" s="25"/>
      <c r="H79" s="25"/>
      <c r="I79" s="25"/>
    </row>
    <row r="80" spans="1:9" ht="13.5" thickBot="1">
      <c r="A80" s="25">
        <v>230</v>
      </c>
      <c r="B80" s="27">
        <v>41034</v>
      </c>
      <c r="C80" s="87">
        <v>2612</v>
      </c>
      <c r="D80" s="88">
        <v>41036</v>
      </c>
      <c r="E80" s="87" t="s">
        <v>172</v>
      </c>
      <c r="F80" s="25"/>
      <c r="G80" s="25"/>
      <c r="H80" s="25"/>
      <c r="I80" s="25"/>
    </row>
    <row r="81" spans="1:10" ht="12.75">
      <c r="A81" s="10">
        <v>751.46</v>
      </c>
      <c r="B81" s="32">
        <v>40999</v>
      </c>
      <c r="C81" s="10">
        <v>2605</v>
      </c>
      <c r="D81" s="32">
        <v>41058</v>
      </c>
      <c r="E81" s="10" t="s">
        <v>158</v>
      </c>
      <c r="F81" s="10" t="s">
        <v>17</v>
      </c>
      <c r="G81" s="10" t="s">
        <v>18</v>
      </c>
      <c r="H81" s="10" t="s">
        <v>159</v>
      </c>
      <c r="I81" s="10"/>
      <c r="J81" s="75"/>
    </row>
    <row r="82" spans="1:10" ht="12.75">
      <c r="A82" s="10">
        <v>117.25</v>
      </c>
      <c r="B82" s="32">
        <v>41029</v>
      </c>
      <c r="C82" s="10">
        <v>2613</v>
      </c>
      <c r="D82" s="32">
        <v>41047</v>
      </c>
      <c r="E82" s="84" t="s">
        <v>170</v>
      </c>
      <c r="F82" t="s">
        <v>17</v>
      </c>
      <c r="G82" t="s">
        <v>18</v>
      </c>
      <c r="H82" t="s">
        <v>171</v>
      </c>
      <c r="I82" s="10"/>
      <c r="J82" s="75"/>
    </row>
    <row r="83" spans="1:9" ht="12.75">
      <c r="A83" s="25"/>
      <c r="B83" s="27"/>
      <c r="C83" s="25"/>
      <c r="D83" s="27"/>
      <c r="E83" s="25"/>
      <c r="F83" s="25"/>
      <c r="G83" s="25"/>
      <c r="H83" s="25"/>
      <c r="I83" s="25"/>
    </row>
    <row r="84" spans="2:4" ht="12.75">
      <c r="B84" s="19"/>
      <c r="D84" s="19"/>
    </row>
    <row r="85" spans="2:4" ht="12.75" customHeight="1">
      <c r="B85" s="19"/>
      <c r="D85" s="19"/>
    </row>
    <row r="86" spans="2:4" ht="12.75">
      <c r="B86" s="19"/>
      <c r="D86" s="19"/>
    </row>
    <row r="87" spans="2:4" ht="12.75">
      <c r="B87" s="19"/>
      <c r="D87" s="19"/>
    </row>
    <row r="88" spans="2:4" ht="12.75">
      <c r="B88" s="19"/>
      <c r="D88" s="19"/>
    </row>
    <row r="89" spans="2:4" ht="12.75">
      <c r="B89" s="19"/>
      <c r="D89" s="19"/>
    </row>
    <row r="90" spans="2:4" ht="12.75">
      <c r="B90" s="19"/>
      <c r="D90" s="19"/>
    </row>
    <row r="91" spans="2:4" ht="12.75">
      <c r="B91" s="19"/>
      <c r="D91" s="19"/>
    </row>
    <row r="92" spans="2:4" ht="12.75">
      <c r="B92" s="19"/>
      <c r="D92" s="19"/>
    </row>
    <row r="93" spans="2:4" ht="12.75">
      <c r="B93" s="19"/>
      <c r="D93" s="19"/>
    </row>
    <row r="94" spans="2:4" ht="12.75">
      <c r="B94" s="19"/>
      <c r="D94" s="19"/>
    </row>
    <row r="95" spans="2:4" ht="12.75">
      <c r="B95" s="19"/>
      <c r="D95" s="19"/>
    </row>
    <row r="96" spans="2:4" ht="12.75">
      <c r="B96" s="19"/>
      <c r="D96" s="19"/>
    </row>
    <row r="97" spans="2:4" ht="12.75">
      <c r="B97" s="19"/>
      <c r="D97" s="19"/>
    </row>
    <row r="98" spans="2:4" ht="12.75">
      <c r="B98" s="19"/>
      <c r="D98" s="19"/>
    </row>
    <row r="99" spans="2:4" ht="12.75">
      <c r="B99" s="19"/>
      <c r="D99" s="19"/>
    </row>
    <row r="100" spans="2:4" ht="12.75">
      <c r="B100" s="19"/>
      <c r="D100" s="19"/>
    </row>
    <row r="101" spans="2:4" ht="12.75">
      <c r="B101" s="19"/>
      <c r="D101" s="19"/>
    </row>
    <row r="102" spans="2:4" ht="12.75">
      <c r="B102" s="19"/>
      <c r="D102" s="19"/>
    </row>
    <row r="103" spans="2:4" ht="12.75">
      <c r="B103" s="19"/>
      <c r="D103" s="19"/>
    </row>
    <row r="104" spans="2:4" ht="12.75">
      <c r="B104" s="19"/>
      <c r="D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</sheetData>
  <sheetProtection/>
  <mergeCells count="18">
    <mergeCell ref="E47:E48"/>
    <mergeCell ref="C32:C33"/>
    <mergeCell ref="D32:D33"/>
    <mergeCell ref="E32:E33"/>
    <mergeCell ref="C62:C63"/>
    <mergeCell ref="D62:D63"/>
    <mergeCell ref="E62:E63"/>
    <mergeCell ref="C47:C48"/>
    <mergeCell ref="C72:C73"/>
    <mergeCell ref="D72:D73"/>
    <mergeCell ref="E72:E73"/>
    <mergeCell ref="C26:C27"/>
    <mergeCell ref="D26:D27"/>
    <mergeCell ref="E26:E27"/>
    <mergeCell ref="C29:C30"/>
    <mergeCell ref="D29:D30"/>
    <mergeCell ref="E29:E30"/>
    <mergeCell ref="D47:D48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7"/>
  <sheetViews>
    <sheetView zoomScale="80" zoomScaleNormal="80" zoomScalePageLayoutView="0" workbookViewId="0" topLeftCell="A1">
      <pane ySplit="1" topLeftCell="A13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7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6.7109375" style="0" bestFit="1" customWidth="1"/>
    <col min="8" max="8" width="4.421875" style="0" customWidth="1"/>
    <col min="9" max="9" width="8.140625" style="0" customWidth="1"/>
    <col min="10" max="10" width="16.7109375" style="0" bestFit="1" customWidth="1"/>
    <col min="11" max="11" width="26.28125" style="0" bestFit="1" customWidth="1"/>
    <col min="12" max="12" width="16.57421875" style="0" bestFit="1" customWidth="1"/>
    <col min="13" max="13" width="4.421875" style="0" customWidth="1"/>
  </cols>
  <sheetData>
    <row r="1" spans="1:14" ht="12.75">
      <c r="A1" t="s">
        <v>32</v>
      </c>
      <c r="B1" t="s">
        <v>33</v>
      </c>
      <c r="D1" t="s">
        <v>34</v>
      </c>
      <c r="I1" t="s">
        <v>35</v>
      </c>
      <c r="N1" t="s">
        <v>47</v>
      </c>
    </row>
    <row r="2" spans="1:14" ht="12.75">
      <c r="A2" s="10">
        <v>0.44</v>
      </c>
      <c r="B2" s="29">
        <v>40664</v>
      </c>
      <c r="C2" s="10"/>
      <c r="D2" s="10" t="s">
        <v>17</v>
      </c>
      <c r="E2" s="10" t="s">
        <v>18</v>
      </c>
      <c r="F2" s="10" t="s">
        <v>38</v>
      </c>
      <c r="G2" s="10" t="s">
        <v>39</v>
      </c>
      <c r="H2" s="10"/>
      <c r="I2" s="10" t="s">
        <v>36</v>
      </c>
      <c r="J2" s="10" t="s">
        <v>37</v>
      </c>
      <c r="K2" s="10" t="s">
        <v>40</v>
      </c>
      <c r="L2" s="10" t="s">
        <v>18</v>
      </c>
      <c r="M2" s="10"/>
      <c r="N2" s="10" t="s">
        <v>48</v>
      </c>
    </row>
    <row r="3" spans="1:14" ht="12.75">
      <c r="A3" s="10">
        <v>0.44</v>
      </c>
      <c r="B3" s="29">
        <v>40691</v>
      </c>
      <c r="C3" s="10"/>
      <c r="D3" s="10" t="s">
        <v>17</v>
      </c>
      <c r="E3" s="10" t="s">
        <v>18</v>
      </c>
      <c r="F3" s="10" t="s">
        <v>38</v>
      </c>
      <c r="G3" s="10" t="s">
        <v>39</v>
      </c>
      <c r="H3" s="10"/>
      <c r="I3" s="10" t="s">
        <v>36</v>
      </c>
      <c r="J3" s="10" t="s">
        <v>37</v>
      </c>
      <c r="K3" s="10" t="s">
        <v>40</v>
      </c>
      <c r="L3" s="10" t="s">
        <v>18</v>
      </c>
      <c r="M3" s="10"/>
      <c r="N3" s="10" t="s">
        <v>49</v>
      </c>
    </row>
    <row r="4" spans="1:14" ht="12.75">
      <c r="A4" s="10">
        <v>0.44</v>
      </c>
      <c r="B4" s="29">
        <v>40701</v>
      </c>
      <c r="C4" s="10"/>
      <c r="D4" s="10" t="s">
        <v>17</v>
      </c>
      <c r="E4" s="10" t="s">
        <v>18</v>
      </c>
      <c r="F4" s="10" t="s">
        <v>38</v>
      </c>
      <c r="G4" s="10" t="s">
        <v>39</v>
      </c>
      <c r="H4" s="10"/>
      <c r="I4" s="10" t="s">
        <v>36</v>
      </c>
      <c r="J4" s="10" t="s">
        <v>37</v>
      </c>
      <c r="K4" s="10" t="s">
        <v>40</v>
      </c>
      <c r="L4" s="10" t="s">
        <v>18</v>
      </c>
      <c r="M4" s="10"/>
      <c r="N4" s="10" t="s">
        <v>65</v>
      </c>
    </row>
    <row r="5" spans="1:14" ht="12.75">
      <c r="A5" s="10">
        <v>632.95</v>
      </c>
      <c r="B5" s="29">
        <v>40703</v>
      </c>
      <c r="C5" s="10"/>
      <c r="D5" s="10" t="s">
        <v>36</v>
      </c>
      <c r="E5" s="10" t="s">
        <v>23</v>
      </c>
      <c r="F5" s="10" t="s">
        <v>46</v>
      </c>
      <c r="G5" s="10" t="s">
        <v>18</v>
      </c>
      <c r="H5" s="10"/>
      <c r="I5" s="10" t="s">
        <v>36</v>
      </c>
      <c r="J5" s="10" t="s">
        <v>37</v>
      </c>
      <c r="K5" s="10" t="s">
        <v>77</v>
      </c>
      <c r="L5" s="10" t="s">
        <v>18</v>
      </c>
      <c r="M5" s="10"/>
      <c r="N5" s="10" t="s">
        <v>79</v>
      </c>
    </row>
    <row r="6" spans="1:14" ht="12.75">
      <c r="A6" s="10">
        <v>0.58</v>
      </c>
      <c r="B6" s="29">
        <v>40716</v>
      </c>
      <c r="C6" s="10"/>
      <c r="D6" s="10" t="s">
        <v>17</v>
      </c>
      <c r="E6" s="10" t="s">
        <v>18</v>
      </c>
      <c r="F6" s="10" t="s">
        <v>38</v>
      </c>
      <c r="G6" s="10" t="s">
        <v>41</v>
      </c>
      <c r="H6" s="10"/>
      <c r="I6" s="10" t="s">
        <v>36</v>
      </c>
      <c r="J6" s="10" t="s">
        <v>37</v>
      </c>
      <c r="K6" s="10" t="s">
        <v>40</v>
      </c>
      <c r="L6" s="10" t="s">
        <v>18</v>
      </c>
      <c r="M6" s="10"/>
      <c r="N6" s="28" t="s">
        <v>71</v>
      </c>
    </row>
    <row r="7" spans="1:14" ht="12.75">
      <c r="A7" s="10">
        <v>1.76</v>
      </c>
      <c r="B7" s="29">
        <v>40716</v>
      </c>
      <c r="C7" s="10"/>
      <c r="D7" s="10" t="s">
        <v>17</v>
      </c>
      <c r="E7" s="10" t="s">
        <v>18</v>
      </c>
      <c r="F7" s="10" t="s">
        <v>38</v>
      </c>
      <c r="G7" s="10" t="s">
        <v>41</v>
      </c>
      <c r="H7" s="10"/>
      <c r="I7" s="10" t="s">
        <v>36</v>
      </c>
      <c r="J7" s="10" t="s">
        <v>37</v>
      </c>
      <c r="K7" s="10" t="s">
        <v>40</v>
      </c>
      <c r="L7" s="10" t="s">
        <v>18</v>
      </c>
      <c r="M7" s="10"/>
      <c r="N7" s="10" t="s">
        <v>70</v>
      </c>
    </row>
    <row r="8" spans="1:14" ht="12.75">
      <c r="A8" s="10">
        <v>5.79</v>
      </c>
      <c r="B8" s="29">
        <v>40716</v>
      </c>
      <c r="C8" s="10"/>
      <c r="D8" s="10" t="s">
        <v>17</v>
      </c>
      <c r="E8" s="10" t="s">
        <v>18</v>
      </c>
      <c r="F8" s="10" t="s">
        <v>38</v>
      </c>
      <c r="G8" s="10" t="s">
        <v>41</v>
      </c>
      <c r="H8" s="10"/>
      <c r="I8" s="10" t="s">
        <v>36</v>
      </c>
      <c r="J8" s="10" t="s">
        <v>37</v>
      </c>
      <c r="K8" s="10" t="s">
        <v>40</v>
      </c>
      <c r="L8" s="10" t="s">
        <v>18</v>
      </c>
      <c r="M8" s="10"/>
      <c r="N8" s="10" t="s">
        <v>73</v>
      </c>
    </row>
    <row r="9" spans="1:14" ht="12.75">
      <c r="A9" s="10">
        <v>10.82</v>
      </c>
      <c r="B9" s="29">
        <v>40716</v>
      </c>
      <c r="C9" s="10"/>
      <c r="D9" s="10" t="s">
        <v>17</v>
      </c>
      <c r="E9" s="10" t="s">
        <v>18</v>
      </c>
      <c r="F9" s="10" t="s">
        <v>38</v>
      </c>
      <c r="G9" s="10" t="s">
        <v>39</v>
      </c>
      <c r="H9" s="10"/>
      <c r="I9" s="10" t="s">
        <v>36</v>
      </c>
      <c r="J9" s="10" t="s">
        <v>37</v>
      </c>
      <c r="K9" s="10" t="s">
        <v>40</v>
      </c>
      <c r="L9" s="10" t="s">
        <v>18</v>
      </c>
      <c r="M9" s="10"/>
      <c r="N9" s="10" t="s">
        <v>69</v>
      </c>
    </row>
    <row r="10" spans="1:14" ht="12.75">
      <c r="A10" s="10">
        <v>11.97</v>
      </c>
      <c r="B10" s="29">
        <v>40716</v>
      </c>
      <c r="C10" s="10"/>
      <c r="D10" s="10" t="s">
        <v>17</v>
      </c>
      <c r="E10" s="10" t="s">
        <v>18</v>
      </c>
      <c r="F10" s="10" t="s">
        <v>38</v>
      </c>
      <c r="G10" s="10" t="s">
        <v>39</v>
      </c>
      <c r="H10" s="10"/>
      <c r="I10" s="10" t="s">
        <v>36</v>
      </c>
      <c r="J10" s="10" t="s">
        <v>37</v>
      </c>
      <c r="K10" s="10" t="s">
        <v>40</v>
      </c>
      <c r="L10" s="10" t="s">
        <v>18</v>
      </c>
      <c r="M10" s="10"/>
      <c r="N10" s="10" t="s">
        <v>72</v>
      </c>
    </row>
    <row r="11" spans="1:14" ht="12.75">
      <c r="A11" s="10">
        <v>0.44</v>
      </c>
      <c r="B11" s="29">
        <v>40738</v>
      </c>
      <c r="C11" s="10"/>
      <c r="D11" s="10" t="s">
        <v>17</v>
      </c>
      <c r="E11" s="10" t="s">
        <v>18</v>
      </c>
      <c r="F11" s="10" t="s">
        <v>38</v>
      </c>
      <c r="G11" s="10" t="s">
        <v>39</v>
      </c>
      <c r="H11" s="10"/>
      <c r="I11" s="10" t="s">
        <v>36</v>
      </c>
      <c r="J11" s="10" t="s">
        <v>37</v>
      </c>
      <c r="K11" s="10" t="s">
        <v>40</v>
      </c>
      <c r="L11" s="10" t="s">
        <v>18</v>
      </c>
      <c r="M11" s="10"/>
      <c r="N11" s="28" t="s">
        <v>94</v>
      </c>
    </row>
    <row r="12" spans="1:14" ht="12.75">
      <c r="A12" s="10">
        <v>0.44</v>
      </c>
      <c r="B12" s="29">
        <v>40759</v>
      </c>
      <c r="C12" s="10"/>
      <c r="D12" s="10" t="s">
        <v>17</v>
      </c>
      <c r="E12" s="10" t="s">
        <v>18</v>
      </c>
      <c r="F12" s="10" t="s">
        <v>38</v>
      </c>
      <c r="G12" s="10" t="s">
        <v>39</v>
      </c>
      <c r="H12" s="10"/>
      <c r="I12" s="10" t="s">
        <v>36</v>
      </c>
      <c r="J12" s="10" t="s">
        <v>37</v>
      </c>
      <c r="K12" s="10" t="s">
        <v>40</v>
      </c>
      <c r="L12" s="10" t="s">
        <v>18</v>
      </c>
      <c r="M12" s="10"/>
      <c r="N12" s="28" t="s">
        <v>99</v>
      </c>
    </row>
    <row r="13" spans="1:14" ht="12.75">
      <c r="A13" s="10">
        <v>13.99</v>
      </c>
      <c r="B13" s="29">
        <v>40761</v>
      </c>
      <c r="C13" s="10"/>
      <c r="D13" s="10" t="s">
        <v>17</v>
      </c>
      <c r="E13" s="10" t="s">
        <v>18</v>
      </c>
      <c r="F13" s="10" t="s">
        <v>38</v>
      </c>
      <c r="G13" s="10" t="s">
        <v>39</v>
      </c>
      <c r="H13" s="10"/>
      <c r="I13" s="10" t="s">
        <v>36</v>
      </c>
      <c r="J13" s="10" t="s">
        <v>37</v>
      </c>
      <c r="K13" s="10" t="s">
        <v>40</v>
      </c>
      <c r="L13" s="10" t="s">
        <v>18</v>
      </c>
      <c r="M13" s="10"/>
      <c r="N13" s="28" t="s">
        <v>112</v>
      </c>
    </row>
    <row r="14" spans="1:14" ht="12.75">
      <c r="A14">
        <v>30</v>
      </c>
      <c r="B14" s="15">
        <v>40764</v>
      </c>
      <c r="C14" s="15"/>
      <c r="D14" t="s">
        <v>17</v>
      </c>
      <c r="E14" t="s">
        <v>18</v>
      </c>
      <c r="F14" t="s">
        <v>89</v>
      </c>
      <c r="G14" s="10" t="s">
        <v>188</v>
      </c>
      <c r="I14" t="s">
        <v>22</v>
      </c>
      <c r="J14" t="s">
        <v>100</v>
      </c>
      <c r="K14" t="s">
        <v>101</v>
      </c>
      <c r="L14" t="s">
        <v>18</v>
      </c>
      <c r="N14" s="60" t="s">
        <v>111</v>
      </c>
    </row>
    <row r="15" spans="1:14" ht="12.75">
      <c r="A15" s="10">
        <v>0.44</v>
      </c>
      <c r="B15" s="29">
        <v>40766</v>
      </c>
      <c r="C15" s="10"/>
      <c r="D15" s="10" t="s">
        <v>17</v>
      </c>
      <c r="E15" s="10" t="s">
        <v>18</v>
      </c>
      <c r="F15" s="10" t="s">
        <v>38</v>
      </c>
      <c r="G15" s="10" t="s">
        <v>39</v>
      </c>
      <c r="H15" s="10"/>
      <c r="I15" s="10" t="s">
        <v>36</v>
      </c>
      <c r="J15" s="10" t="s">
        <v>37</v>
      </c>
      <c r="K15" s="10" t="s">
        <v>40</v>
      </c>
      <c r="L15" s="10" t="s">
        <v>18</v>
      </c>
      <c r="M15" s="10"/>
      <c r="N15" s="28" t="s">
        <v>109</v>
      </c>
    </row>
    <row r="16" spans="1:14" ht="12.75">
      <c r="A16" s="10">
        <v>1.12</v>
      </c>
      <c r="B16" s="29">
        <v>40771</v>
      </c>
      <c r="C16" s="10"/>
      <c r="D16" s="10" t="s">
        <v>17</v>
      </c>
      <c r="E16" s="10" t="s">
        <v>18</v>
      </c>
      <c r="F16" s="10" t="s">
        <v>38</v>
      </c>
      <c r="G16" s="10" t="s">
        <v>41</v>
      </c>
      <c r="H16" s="10"/>
      <c r="I16" s="10" t="s">
        <v>36</v>
      </c>
      <c r="J16" s="10" t="s">
        <v>37</v>
      </c>
      <c r="K16" s="10" t="s">
        <v>40</v>
      </c>
      <c r="L16" s="10" t="s">
        <v>18</v>
      </c>
      <c r="M16" s="10"/>
      <c r="N16" s="28" t="s">
        <v>110</v>
      </c>
    </row>
    <row r="17" spans="1:12" ht="12.75">
      <c r="A17">
        <v>35</v>
      </c>
      <c r="B17" s="15">
        <v>40792</v>
      </c>
      <c r="C17" s="15"/>
      <c r="D17" t="s">
        <v>17</v>
      </c>
      <c r="E17" t="s">
        <v>18</v>
      </c>
      <c r="F17" t="s">
        <v>89</v>
      </c>
      <c r="G17" s="10" t="s">
        <v>188</v>
      </c>
      <c r="I17" t="s">
        <v>22</v>
      </c>
      <c r="J17" t="s">
        <v>100</v>
      </c>
      <c r="K17" t="s">
        <v>101</v>
      </c>
      <c r="L17" t="s">
        <v>18</v>
      </c>
    </row>
    <row r="18" spans="1:14" ht="12.75">
      <c r="A18" s="10">
        <v>0.44</v>
      </c>
      <c r="B18" s="29">
        <v>40798</v>
      </c>
      <c r="C18" s="10"/>
      <c r="D18" s="10" t="s">
        <v>17</v>
      </c>
      <c r="E18" s="10" t="s">
        <v>18</v>
      </c>
      <c r="F18" s="10" t="s">
        <v>38</v>
      </c>
      <c r="G18" s="10" t="s">
        <v>39</v>
      </c>
      <c r="H18" s="10"/>
      <c r="I18" s="10" t="s">
        <v>36</v>
      </c>
      <c r="J18" s="10" t="s">
        <v>37</v>
      </c>
      <c r="K18" s="10" t="s">
        <v>40</v>
      </c>
      <c r="L18" s="10" t="s">
        <v>18</v>
      </c>
      <c r="M18" s="10"/>
      <c r="N18" s="28" t="s">
        <v>113</v>
      </c>
    </row>
    <row r="19" spans="1:14" ht="12.75">
      <c r="A19" s="10">
        <v>1.79</v>
      </c>
      <c r="B19" s="29">
        <v>40798</v>
      </c>
      <c r="C19" s="10"/>
      <c r="D19" s="10" t="s">
        <v>17</v>
      </c>
      <c r="E19" s="10" t="s">
        <v>18</v>
      </c>
      <c r="F19" s="10" t="s">
        <v>38</v>
      </c>
      <c r="G19" s="10" t="s">
        <v>39</v>
      </c>
      <c r="H19" s="10"/>
      <c r="I19" s="10" t="s">
        <v>36</v>
      </c>
      <c r="J19" s="10" t="s">
        <v>37</v>
      </c>
      <c r="K19" s="10" t="s">
        <v>40</v>
      </c>
      <c r="L19" s="10" t="s">
        <v>18</v>
      </c>
      <c r="M19" s="10"/>
      <c r="N19" s="28" t="s">
        <v>114</v>
      </c>
    </row>
    <row r="20" spans="1:12" ht="12.75">
      <c r="A20">
        <v>35</v>
      </c>
      <c r="B20" s="15">
        <v>40801</v>
      </c>
      <c r="C20" s="15"/>
      <c r="D20" t="s">
        <v>17</v>
      </c>
      <c r="E20" t="s">
        <v>18</v>
      </c>
      <c r="F20" t="s">
        <v>89</v>
      </c>
      <c r="G20" s="10" t="s">
        <v>188</v>
      </c>
      <c r="I20" t="s">
        <v>22</v>
      </c>
      <c r="J20" t="s">
        <v>100</v>
      </c>
      <c r="K20" t="s">
        <v>101</v>
      </c>
      <c r="L20" t="s">
        <v>18</v>
      </c>
    </row>
    <row r="21" spans="1:12" ht="12.75">
      <c r="A21">
        <f>936-41.05</f>
        <v>894.95</v>
      </c>
      <c r="B21" s="15">
        <v>40803</v>
      </c>
      <c r="C21" s="15"/>
      <c r="D21" t="s">
        <v>17</v>
      </c>
      <c r="E21" t="s">
        <v>18</v>
      </c>
      <c r="F21" t="s">
        <v>89</v>
      </c>
      <c r="G21" s="10" t="s">
        <v>188</v>
      </c>
      <c r="I21" t="s">
        <v>22</v>
      </c>
      <c r="J21" t="s">
        <v>100</v>
      </c>
      <c r="K21" t="s">
        <v>101</v>
      </c>
      <c r="L21" t="s">
        <v>18</v>
      </c>
    </row>
    <row r="22" spans="1:12" ht="12.75">
      <c r="A22">
        <v>41.05</v>
      </c>
      <c r="B22" s="15">
        <v>40803</v>
      </c>
      <c r="C22" s="15"/>
      <c r="D22" t="s">
        <v>36</v>
      </c>
      <c r="E22" t="s">
        <v>37</v>
      </c>
      <c r="F22" t="s">
        <v>166</v>
      </c>
      <c r="G22" t="s">
        <v>18</v>
      </c>
      <c r="I22" t="s">
        <v>22</v>
      </c>
      <c r="J22" t="s">
        <v>100</v>
      </c>
      <c r="K22" t="s">
        <v>101</v>
      </c>
      <c r="L22" t="s">
        <v>18</v>
      </c>
    </row>
    <row r="23" spans="1:12" ht="12.75">
      <c r="A23">
        <v>71.05</v>
      </c>
      <c r="B23" s="15">
        <v>40803</v>
      </c>
      <c r="C23" s="15"/>
      <c r="D23" t="s">
        <v>22</v>
      </c>
      <c r="E23" t="s">
        <v>23</v>
      </c>
      <c r="F23" t="s">
        <v>184</v>
      </c>
      <c r="G23" t="s">
        <v>126</v>
      </c>
      <c r="I23" t="s">
        <v>22</v>
      </c>
      <c r="J23" t="s">
        <v>23</v>
      </c>
      <c r="K23" t="s">
        <v>184</v>
      </c>
      <c r="L23" t="s">
        <v>18</v>
      </c>
    </row>
    <row r="24" spans="1:14" ht="12.75">
      <c r="A24" s="10">
        <v>0.44</v>
      </c>
      <c r="B24" s="29">
        <v>40807</v>
      </c>
      <c r="C24" s="10"/>
      <c r="D24" s="10" t="s">
        <v>17</v>
      </c>
      <c r="E24" s="10" t="s">
        <v>18</v>
      </c>
      <c r="F24" s="10" t="s">
        <v>38</v>
      </c>
      <c r="G24" s="10" t="s">
        <v>41</v>
      </c>
      <c r="H24" s="10"/>
      <c r="I24" s="10" t="s">
        <v>36</v>
      </c>
      <c r="J24" s="10" t="s">
        <v>37</v>
      </c>
      <c r="K24" s="10" t="s">
        <v>40</v>
      </c>
      <c r="L24" s="10" t="s">
        <v>18</v>
      </c>
      <c r="N24" s="26" t="s">
        <v>117</v>
      </c>
    </row>
    <row r="25" spans="1:14" ht="12.75">
      <c r="A25" s="10">
        <v>0.44</v>
      </c>
      <c r="B25" s="29">
        <v>40807</v>
      </c>
      <c r="C25" s="15"/>
      <c r="D25" s="10" t="s">
        <v>17</v>
      </c>
      <c r="E25" s="10" t="s">
        <v>18</v>
      </c>
      <c r="F25" s="10" t="s">
        <v>38</v>
      </c>
      <c r="G25" s="10" t="s">
        <v>39</v>
      </c>
      <c r="I25" s="10" t="s">
        <v>36</v>
      </c>
      <c r="J25" s="10" t="s">
        <v>37</v>
      </c>
      <c r="K25" s="10" t="s">
        <v>40</v>
      </c>
      <c r="L25" s="10" t="s">
        <v>18</v>
      </c>
      <c r="N25" s="26" t="s">
        <v>118</v>
      </c>
    </row>
    <row r="26" spans="1:14" ht="12.75">
      <c r="A26" s="10">
        <v>1000</v>
      </c>
      <c r="B26" s="29">
        <v>40821</v>
      </c>
      <c r="C26" s="15"/>
      <c r="D26" t="s">
        <v>22</v>
      </c>
      <c r="E26" t="s">
        <v>42</v>
      </c>
      <c r="F26" s="26" t="s">
        <v>165</v>
      </c>
      <c r="G26" t="s">
        <v>18</v>
      </c>
      <c r="I26" t="s">
        <v>21</v>
      </c>
      <c r="J26" t="s">
        <v>18</v>
      </c>
      <c r="K26" s="26" t="s">
        <v>165</v>
      </c>
      <c r="L26" s="10"/>
      <c r="N26" s="26" t="s">
        <v>120</v>
      </c>
    </row>
    <row r="27" spans="1:14" ht="12.75">
      <c r="A27" s="10">
        <v>0.44</v>
      </c>
      <c r="B27" s="29">
        <v>40822</v>
      </c>
      <c r="C27" s="15"/>
      <c r="D27" s="10" t="s">
        <v>17</v>
      </c>
      <c r="E27" s="10" t="s">
        <v>18</v>
      </c>
      <c r="F27" s="10" t="s">
        <v>38</v>
      </c>
      <c r="G27" s="10" t="s">
        <v>39</v>
      </c>
      <c r="I27" s="10" t="s">
        <v>36</v>
      </c>
      <c r="J27" s="10" t="s">
        <v>37</v>
      </c>
      <c r="K27" s="10" t="s">
        <v>40</v>
      </c>
      <c r="L27" s="10" t="s">
        <v>18</v>
      </c>
      <c r="N27" s="26" t="s">
        <v>123</v>
      </c>
    </row>
    <row r="28" spans="1:14" ht="12.75">
      <c r="A28" s="10">
        <v>34.98</v>
      </c>
      <c r="B28" s="29">
        <v>40833</v>
      </c>
      <c r="C28" s="15"/>
      <c r="D28" s="10" t="s">
        <v>17</v>
      </c>
      <c r="E28" s="10" t="s">
        <v>18</v>
      </c>
      <c r="F28" s="10" t="s">
        <v>38</v>
      </c>
      <c r="G28" s="10" t="s">
        <v>39</v>
      </c>
      <c r="I28" s="10" t="s">
        <v>36</v>
      </c>
      <c r="J28" s="10" t="s">
        <v>37</v>
      </c>
      <c r="K28" s="10" t="s">
        <v>40</v>
      </c>
      <c r="L28" s="10" t="s">
        <v>18</v>
      </c>
      <c r="N28" s="26" t="s">
        <v>124</v>
      </c>
    </row>
    <row r="29" spans="1:14" ht="12.75">
      <c r="A29" s="10">
        <v>0.44</v>
      </c>
      <c r="B29" s="15">
        <v>40859</v>
      </c>
      <c r="D29" s="10" t="s">
        <v>17</v>
      </c>
      <c r="E29" s="10" t="s">
        <v>18</v>
      </c>
      <c r="F29" s="10" t="s">
        <v>38</v>
      </c>
      <c r="G29" s="10" t="s">
        <v>39</v>
      </c>
      <c r="I29" s="10" t="s">
        <v>36</v>
      </c>
      <c r="J29" s="10" t="s">
        <v>37</v>
      </c>
      <c r="K29" s="10" t="s">
        <v>40</v>
      </c>
      <c r="L29" s="10" t="s">
        <v>18</v>
      </c>
      <c r="N29" s="26" t="s">
        <v>133</v>
      </c>
    </row>
    <row r="30" spans="1:14" ht="12.75">
      <c r="A30" s="10">
        <v>0.44</v>
      </c>
      <c r="B30" s="15">
        <v>40885</v>
      </c>
      <c r="D30" s="10" t="s">
        <v>17</v>
      </c>
      <c r="E30" s="10" t="s">
        <v>18</v>
      </c>
      <c r="F30" s="10" t="s">
        <v>38</v>
      </c>
      <c r="G30" s="10" t="s">
        <v>39</v>
      </c>
      <c r="I30" s="10" t="s">
        <v>36</v>
      </c>
      <c r="J30" s="10" t="s">
        <v>37</v>
      </c>
      <c r="K30" s="10" t="s">
        <v>40</v>
      </c>
      <c r="L30" s="10" t="s">
        <v>18</v>
      </c>
      <c r="N30" s="26" t="s">
        <v>136</v>
      </c>
    </row>
    <row r="31" spans="1:15" ht="12.75">
      <c r="A31" s="10">
        <v>0.88</v>
      </c>
      <c r="B31" s="29">
        <v>40920</v>
      </c>
      <c r="C31" s="10"/>
      <c r="D31" s="10" t="s">
        <v>17</v>
      </c>
      <c r="E31" s="10" t="s">
        <v>18</v>
      </c>
      <c r="F31" s="10" t="s">
        <v>38</v>
      </c>
      <c r="G31" s="10" t="s">
        <v>39</v>
      </c>
      <c r="H31" s="10"/>
      <c r="I31" s="10" t="s">
        <v>36</v>
      </c>
      <c r="J31" s="10" t="s">
        <v>37</v>
      </c>
      <c r="K31" s="10" t="s">
        <v>40</v>
      </c>
      <c r="L31" s="10" t="s">
        <v>18</v>
      </c>
      <c r="M31" s="10"/>
      <c r="N31" s="28" t="s">
        <v>140</v>
      </c>
      <c r="O31" s="10"/>
    </row>
    <row r="32" spans="1:15" ht="12.75">
      <c r="A32" s="10">
        <v>0.88</v>
      </c>
      <c r="B32" s="29">
        <v>40946</v>
      </c>
      <c r="C32" s="10"/>
      <c r="D32" s="10" t="s">
        <v>17</v>
      </c>
      <c r="E32" s="10" t="s">
        <v>18</v>
      </c>
      <c r="F32" s="10" t="s">
        <v>38</v>
      </c>
      <c r="G32" s="10" t="s">
        <v>39</v>
      </c>
      <c r="H32" s="10"/>
      <c r="I32" s="10" t="s">
        <v>36</v>
      </c>
      <c r="J32" s="10" t="s">
        <v>37</v>
      </c>
      <c r="K32" s="10" t="s">
        <v>40</v>
      </c>
      <c r="L32" s="10" t="s">
        <v>18</v>
      </c>
      <c r="M32" s="10"/>
      <c r="N32" s="28" t="s">
        <v>142</v>
      </c>
      <c r="O32" s="10"/>
    </row>
    <row r="33" spans="1:15" ht="12.75">
      <c r="A33" s="10">
        <v>234.81</v>
      </c>
      <c r="B33" s="29">
        <v>40958</v>
      </c>
      <c r="C33" s="10"/>
      <c r="D33" s="10" t="s">
        <v>17</v>
      </c>
      <c r="E33" s="10" t="s">
        <v>18</v>
      </c>
      <c r="F33" s="10" t="s">
        <v>102</v>
      </c>
      <c r="G33" s="10"/>
      <c r="H33" s="10"/>
      <c r="I33" s="10" t="s">
        <v>22</v>
      </c>
      <c r="J33" s="10" t="s">
        <v>103</v>
      </c>
      <c r="K33" s="10" t="s">
        <v>104</v>
      </c>
      <c r="L33" s="10" t="s">
        <v>18</v>
      </c>
      <c r="M33" s="10"/>
      <c r="N33" s="10"/>
      <c r="O33" s="10"/>
    </row>
    <row r="34" spans="1:15" ht="12.75">
      <c r="A34" s="10">
        <v>0.44</v>
      </c>
      <c r="B34" s="29">
        <v>40969</v>
      </c>
      <c r="C34" s="10"/>
      <c r="D34" s="10" t="s">
        <v>17</v>
      </c>
      <c r="E34" s="10" t="s">
        <v>18</v>
      </c>
      <c r="F34" s="10" t="s">
        <v>38</v>
      </c>
      <c r="G34" s="10" t="s">
        <v>39</v>
      </c>
      <c r="H34" s="10"/>
      <c r="I34" s="10" t="s">
        <v>36</v>
      </c>
      <c r="J34" s="10" t="s">
        <v>37</v>
      </c>
      <c r="K34" s="10" t="s">
        <v>40</v>
      </c>
      <c r="L34" s="10" t="s">
        <v>18</v>
      </c>
      <c r="M34" s="10"/>
      <c r="N34" s="28" t="s">
        <v>148</v>
      </c>
      <c r="O34" s="10"/>
    </row>
    <row r="35" spans="1:15" ht="12.75">
      <c r="A35" s="10">
        <v>40</v>
      </c>
      <c r="B35" s="29">
        <v>40992</v>
      </c>
      <c r="C35" s="10"/>
      <c r="D35" s="10" t="s">
        <v>17</v>
      </c>
      <c r="E35" s="10" t="s">
        <v>18</v>
      </c>
      <c r="F35" s="10" t="s">
        <v>93</v>
      </c>
      <c r="G35" s="10"/>
      <c r="H35" s="10"/>
      <c r="I35" s="10" t="s">
        <v>36</v>
      </c>
      <c r="J35" s="10" t="s">
        <v>37</v>
      </c>
      <c r="K35" s="10" t="s">
        <v>40</v>
      </c>
      <c r="L35" s="10" t="s">
        <v>18</v>
      </c>
      <c r="M35" s="10"/>
      <c r="N35" s="10" t="s">
        <v>149</v>
      </c>
      <c r="O35" s="10"/>
    </row>
    <row r="36" spans="1:14" ht="12.75">
      <c r="A36" s="10">
        <v>0.44</v>
      </c>
      <c r="B36" s="15">
        <v>40997</v>
      </c>
      <c r="D36" s="10" t="s">
        <v>17</v>
      </c>
      <c r="E36" s="10" t="s">
        <v>18</v>
      </c>
      <c r="F36" s="10" t="s">
        <v>38</v>
      </c>
      <c r="G36" s="10" t="s">
        <v>39</v>
      </c>
      <c r="I36" s="10" t="s">
        <v>36</v>
      </c>
      <c r="J36" s="10" t="s">
        <v>37</v>
      </c>
      <c r="K36" s="10" t="s">
        <v>40</v>
      </c>
      <c r="L36" s="10" t="s">
        <v>18</v>
      </c>
      <c r="N36" s="26" t="s">
        <v>153</v>
      </c>
    </row>
    <row r="37" spans="1:14" ht="12.75">
      <c r="A37" s="10">
        <v>0.44</v>
      </c>
      <c r="B37" s="15">
        <v>40999</v>
      </c>
      <c r="D37" s="10" t="s">
        <v>17</v>
      </c>
      <c r="E37" s="10" t="s">
        <v>18</v>
      </c>
      <c r="F37" s="10" t="s">
        <v>38</v>
      </c>
      <c r="G37" s="10" t="s">
        <v>39</v>
      </c>
      <c r="I37" s="10" t="s">
        <v>36</v>
      </c>
      <c r="J37" s="10" t="s">
        <v>37</v>
      </c>
      <c r="K37" s="10" t="s">
        <v>40</v>
      </c>
      <c r="L37" s="10" t="s">
        <v>18</v>
      </c>
      <c r="N37" s="26" t="s">
        <v>154</v>
      </c>
    </row>
    <row r="38" spans="1:14" ht="12.75">
      <c r="A38" s="10">
        <v>150</v>
      </c>
      <c r="B38" s="15">
        <v>41006</v>
      </c>
      <c r="D38" t="s">
        <v>22</v>
      </c>
      <c r="E38" t="s">
        <v>23</v>
      </c>
      <c r="F38" t="s">
        <v>45</v>
      </c>
      <c r="G38" t="s">
        <v>18</v>
      </c>
      <c r="I38" t="s">
        <v>21</v>
      </c>
      <c r="J38" t="s">
        <v>18</v>
      </c>
      <c r="K38" t="s">
        <v>89</v>
      </c>
      <c r="L38" s="10" t="s">
        <v>189</v>
      </c>
      <c r="N38" s="74" t="s">
        <v>160</v>
      </c>
    </row>
    <row r="39" spans="1:14" ht="12.75">
      <c r="A39" s="10">
        <v>0.44</v>
      </c>
      <c r="B39" s="15">
        <v>41015</v>
      </c>
      <c r="D39" s="10" t="s">
        <v>17</v>
      </c>
      <c r="E39" s="10" t="s">
        <v>18</v>
      </c>
      <c r="F39" s="10" t="s">
        <v>38</v>
      </c>
      <c r="G39" s="10" t="s">
        <v>39</v>
      </c>
      <c r="I39" s="10" t="s">
        <v>36</v>
      </c>
      <c r="J39" s="10" t="s">
        <v>37</v>
      </c>
      <c r="K39" s="10" t="s">
        <v>40</v>
      </c>
      <c r="L39" s="10" t="s">
        <v>18</v>
      </c>
      <c r="N39" s="26" t="s">
        <v>164</v>
      </c>
    </row>
    <row r="40" spans="1:14" ht="12.75">
      <c r="A40" s="10">
        <v>0.88</v>
      </c>
      <c r="B40" s="15">
        <v>41029</v>
      </c>
      <c r="D40" s="10" t="s">
        <v>17</v>
      </c>
      <c r="E40" s="10" t="s">
        <v>18</v>
      </c>
      <c r="F40" s="10" t="s">
        <v>38</v>
      </c>
      <c r="G40" s="10" t="s">
        <v>39</v>
      </c>
      <c r="I40" s="10" t="s">
        <v>36</v>
      </c>
      <c r="J40" s="10" t="s">
        <v>37</v>
      </c>
      <c r="K40" s="10" t="s">
        <v>40</v>
      </c>
      <c r="L40" s="10" t="s">
        <v>18</v>
      </c>
      <c r="N40" s="26" t="s">
        <v>167</v>
      </c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tabSelected="1" zoomScalePageLayoutView="0" workbookViewId="0" topLeftCell="A4">
      <pane ySplit="4" topLeftCell="A15" activePane="bottomLeft" state="frozen"/>
      <selection pane="topLeft" activeCell="A4" sqref="A4"/>
      <selection pane="bottomLeft" activeCell="H25" sqref="H25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0" bestFit="1" customWidth="1"/>
    <col min="10" max="10" width="11.00390625" style="0" bestFit="1" customWidth="1"/>
  </cols>
  <sheetData>
    <row r="5" spans="1:10" ht="12.75">
      <c r="A5" t="s">
        <v>55</v>
      </c>
      <c r="D5" t="s">
        <v>50</v>
      </c>
      <c r="J5" t="s">
        <v>56</v>
      </c>
    </row>
    <row r="7" spans="4:9" ht="12.75">
      <c r="D7" t="s">
        <v>51</v>
      </c>
      <c r="E7" t="s">
        <v>33</v>
      </c>
      <c r="F7" t="s">
        <v>25</v>
      </c>
      <c r="G7" t="s">
        <v>52</v>
      </c>
      <c r="H7" t="s">
        <v>53</v>
      </c>
      <c r="I7" t="s">
        <v>54</v>
      </c>
    </row>
    <row r="8" spans="1:9" ht="12.75">
      <c r="A8" s="36">
        <v>12</v>
      </c>
      <c r="B8" s="36">
        <v>2009</v>
      </c>
      <c r="C8" s="36"/>
      <c r="D8" s="36">
        <v>28239</v>
      </c>
      <c r="E8" s="37">
        <v>40150</v>
      </c>
      <c r="F8" s="36">
        <v>557.72</v>
      </c>
      <c r="G8" s="36">
        <v>150</v>
      </c>
      <c r="H8" s="36">
        <f>F8+G8</f>
        <v>707.72</v>
      </c>
      <c r="I8" s="37">
        <v>40182</v>
      </c>
    </row>
    <row r="9" spans="1:9" ht="12.75">
      <c r="A9" s="36">
        <v>1</v>
      </c>
      <c r="B9" s="36">
        <v>2010</v>
      </c>
      <c r="C9" s="36"/>
      <c r="D9" s="36">
        <v>28369</v>
      </c>
      <c r="E9" s="37">
        <v>40175</v>
      </c>
      <c r="F9" s="36">
        <v>506.12</v>
      </c>
      <c r="G9" s="36">
        <v>150</v>
      </c>
      <c r="H9" s="36">
        <f>F9+G9</f>
        <v>656.12</v>
      </c>
      <c r="I9" s="37">
        <v>40182</v>
      </c>
    </row>
    <row r="10" spans="1:9" ht="12.75">
      <c r="A10" s="36">
        <v>2</v>
      </c>
      <c r="B10" s="36">
        <v>2010</v>
      </c>
      <c r="C10" s="36"/>
      <c r="D10" s="36">
        <v>28554</v>
      </c>
      <c r="E10" s="37">
        <v>40205</v>
      </c>
      <c r="F10" s="36"/>
      <c r="G10" s="36"/>
      <c r="H10" s="36">
        <v>752.91</v>
      </c>
      <c r="I10" s="37">
        <v>40217</v>
      </c>
    </row>
    <row r="11" spans="1:9" ht="12.75">
      <c r="A11" s="36">
        <v>3</v>
      </c>
      <c r="B11" s="36">
        <v>2010</v>
      </c>
      <c r="C11" s="36"/>
      <c r="D11" s="36">
        <v>28817</v>
      </c>
      <c r="E11" s="37">
        <v>40239</v>
      </c>
      <c r="F11" s="36"/>
      <c r="G11" s="36"/>
      <c r="H11" s="36">
        <v>656.12</v>
      </c>
      <c r="I11" s="37">
        <v>40280</v>
      </c>
    </row>
    <row r="12" spans="1:9" ht="12.75">
      <c r="A12" s="36">
        <v>4</v>
      </c>
      <c r="B12" s="36">
        <v>2010</v>
      </c>
      <c r="C12" s="36"/>
      <c r="D12" s="36">
        <v>29060</v>
      </c>
      <c r="E12" s="37">
        <v>40275</v>
      </c>
      <c r="F12" s="36"/>
      <c r="G12" s="36"/>
      <c r="H12" s="36">
        <v>644.54</v>
      </c>
      <c r="I12" s="37">
        <v>40294</v>
      </c>
    </row>
    <row r="13" spans="1:9" ht="12.75">
      <c r="A13" s="36">
        <v>5</v>
      </c>
      <c r="B13" s="36">
        <v>2010</v>
      </c>
      <c r="C13" s="36"/>
      <c r="D13" s="36">
        <v>29183</v>
      </c>
      <c r="E13" s="37">
        <v>40291</v>
      </c>
      <c r="F13" s="36"/>
      <c r="G13" s="36"/>
      <c r="H13" s="36">
        <v>656.12</v>
      </c>
      <c r="I13" s="37">
        <v>40301</v>
      </c>
    </row>
    <row r="14" spans="1:10" ht="12.75">
      <c r="A14" s="38">
        <v>6</v>
      </c>
      <c r="B14" s="38">
        <v>2010</v>
      </c>
      <c r="C14" s="38"/>
      <c r="D14" s="38">
        <v>29377</v>
      </c>
      <c r="E14" s="39">
        <v>40325</v>
      </c>
      <c r="F14" s="38"/>
      <c r="G14" s="38"/>
      <c r="H14" s="38">
        <v>670.97</v>
      </c>
      <c r="I14" s="39">
        <v>40393</v>
      </c>
      <c r="J14" s="112" t="s">
        <v>45</v>
      </c>
    </row>
    <row r="15" spans="1:10" ht="12.75">
      <c r="A15" s="38">
        <v>7</v>
      </c>
      <c r="B15" s="38">
        <v>2010</v>
      </c>
      <c r="C15" s="38"/>
      <c r="D15" s="38">
        <v>29523</v>
      </c>
      <c r="E15" s="39">
        <v>40358</v>
      </c>
      <c r="F15" s="38"/>
      <c r="G15" s="38"/>
      <c r="H15" s="38">
        <v>677.1</v>
      </c>
      <c r="I15" s="39">
        <v>40393</v>
      </c>
      <c r="J15" s="112"/>
    </row>
    <row r="16" spans="1:10" ht="12.75">
      <c r="A16" s="38">
        <v>8</v>
      </c>
      <c r="B16" s="38">
        <v>2010</v>
      </c>
      <c r="C16" s="38"/>
      <c r="D16" s="38">
        <v>29600</v>
      </c>
      <c r="E16" s="39">
        <v>40389</v>
      </c>
      <c r="F16" s="38"/>
      <c r="G16" s="38"/>
      <c r="H16" s="38">
        <v>621.36</v>
      </c>
      <c r="I16" s="39">
        <v>40448</v>
      </c>
      <c r="J16" s="112">
        <v>116240321</v>
      </c>
    </row>
    <row r="17" spans="1:10" ht="12.75">
      <c r="A17" s="38">
        <v>9</v>
      </c>
      <c r="B17" s="38">
        <v>2010</v>
      </c>
      <c r="C17" s="38"/>
      <c r="D17" s="38">
        <v>29760</v>
      </c>
      <c r="E17" s="39">
        <v>40429</v>
      </c>
      <c r="F17" s="38"/>
      <c r="G17" s="38"/>
      <c r="H17" s="38">
        <v>1118.18</v>
      </c>
      <c r="I17" s="39">
        <v>40448</v>
      </c>
      <c r="J17" s="112"/>
    </row>
    <row r="18" spans="1:10" ht="12.75">
      <c r="A18" s="38">
        <v>10</v>
      </c>
      <c r="B18" s="38">
        <v>2010</v>
      </c>
      <c r="C18" s="38"/>
      <c r="D18" s="38">
        <v>29880</v>
      </c>
      <c r="E18" s="39">
        <v>40451</v>
      </c>
      <c r="F18" s="38"/>
      <c r="G18" s="38"/>
      <c r="H18" s="38">
        <v>683.22</v>
      </c>
      <c r="I18" s="39">
        <v>40511</v>
      </c>
      <c r="J18" s="112">
        <v>2537</v>
      </c>
    </row>
    <row r="19" spans="1:10" ht="12.75">
      <c r="A19" s="38">
        <v>11</v>
      </c>
      <c r="B19" s="38">
        <v>2010</v>
      </c>
      <c r="C19" s="38"/>
      <c r="D19" s="38">
        <v>30041</v>
      </c>
      <c r="E19" s="39">
        <v>40478</v>
      </c>
      <c r="F19" s="38"/>
      <c r="G19" s="38"/>
      <c r="H19" s="38">
        <v>683.22</v>
      </c>
      <c r="I19" s="39">
        <v>40511</v>
      </c>
      <c r="J19" s="112"/>
    </row>
    <row r="20" spans="1:10" ht="12.75">
      <c r="A20" s="38">
        <v>12</v>
      </c>
      <c r="B20" s="38">
        <v>2010</v>
      </c>
      <c r="C20" s="38"/>
      <c r="D20" s="38">
        <v>30200</v>
      </c>
      <c r="E20" s="39">
        <v>40505</v>
      </c>
      <c r="F20" s="38"/>
      <c r="G20" s="38"/>
      <c r="H20" s="38">
        <v>683.22</v>
      </c>
      <c r="I20" s="39">
        <v>40557</v>
      </c>
      <c r="J20" s="16">
        <v>1082405182</v>
      </c>
    </row>
    <row r="21" spans="1:10" ht="12.75">
      <c r="A21" s="38">
        <v>1</v>
      </c>
      <c r="B21" s="38">
        <v>2011</v>
      </c>
      <c r="C21" s="38"/>
      <c r="D21" s="38">
        <v>30409</v>
      </c>
      <c r="E21" s="39">
        <v>40550</v>
      </c>
      <c r="F21" s="38"/>
      <c r="G21" s="38"/>
      <c r="H21" s="38">
        <v>746.45</v>
      </c>
      <c r="I21" s="39">
        <v>40583</v>
      </c>
      <c r="J21" s="22">
        <v>2542</v>
      </c>
    </row>
    <row r="22" spans="1:10" ht="12.75">
      <c r="A22" s="38">
        <v>2</v>
      </c>
      <c r="B22" s="38">
        <v>2011</v>
      </c>
      <c r="C22" s="38"/>
      <c r="D22" s="38">
        <v>30566</v>
      </c>
      <c r="E22" s="39">
        <v>40575</v>
      </c>
      <c r="F22" s="38"/>
      <c r="G22" s="38"/>
      <c r="H22" s="38">
        <v>733.54</v>
      </c>
      <c r="I22" s="38"/>
      <c r="J22">
        <v>2552</v>
      </c>
    </row>
    <row r="23" spans="1:10" ht="12.75">
      <c r="A23" s="38">
        <v>3</v>
      </c>
      <c r="B23" s="38">
        <v>2011</v>
      </c>
      <c r="C23" s="38"/>
      <c r="D23" s="38">
        <v>30733</v>
      </c>
      <c r="E23" s="39">
        <v>40598</v>
      </c>
      <c r="F23" s="38"/>
      <c r="G23" s="38"/>
      <c r="H23" s="38">
        <v>644.54</v>
      </c>
      <c r="I23" s="38"/>
      <c r="J23" s="23">
        <v>2547</v>
      </c>
    </row>
    <row r="24" spans="1:9" ht="12.75">
      <c r="A24" s="38">
        <v>4</v>
      </c>
      <c r="B24" s="38">
        <v>2011</v>
      </c>
      <c r="C24" s="38"/>
      <c r="D24" s="38">
        <v>31003</v>
      </c>
      <c r="E24" s="39"/>
      <c r="F24" s="38"/>
      <c r="G24" s="38"/>
      <c r="H24" s="38"/>
      <c r="I24" s="38"/>
    </row>
    <row r="25" spans="1:9" ht="12.75">
      <c r="A25" s="38">
        <v>5</v>
      </c>
      <c r="B25" s="38">
        <v>2011</v>
      </c>
      <c r="C25" s="38"/>
      <c r="D25" s="38">
        <v>31158</v>
      </c>
      <c r="E25" s="39"/>
      <c r="F25" s="38"/>
      <c r="G25" s="38"/>
      <c r="H25" s="38"/>
      <c r="I25" s="38"/>
    </row>
    <row r="26" spans="1:10" ht="12.75">
      <c r="A26">
        <v>6</v>
      </c>
      <c r="B26">
        <v>2011</v>
      </c>
      <c r="D26">
        <v>31351</v>
      </c>
      <c r="E26" s="15"/>
      <c r="H26" s="38">
        <v>615.57</v>
      </c>
      <c r="J26">
        <v>2568</v>
      </c>
    </row>
    <row r="27" spans="1:10" ht="12.75">
      <c r="A27">
        <v>7</v>
      </c>
      <c r="B27">
        <v>2011</v>
      </c>
      <c r="D27">
        <v>31470</v>
      </c>
      <c r="E27" s="15">
        <v>40724</v>
      </c>
      <c r="H27">
        <v>671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5">
        <v>40759</v>
      </c>
      <c r="F28">
        <v>471</v>
      </c>
      <c r="G28">
        <v>150</v>
      </c>
      <c r="H28">
        <v>621</v>
      </c>
      <c r="I28" s="15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5">
        <v>40792</v>
      </c>
      <c r="F29">
        <v>1040</v>
      </c>
      <c r="G29">
        <v>150</v>
      </c>
      <c r="H29">
        <f>F29+G29</f>
        <v>1190</v>
      </c>
      <c r="I29" s="64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5">
        <v>40815</v>
      </c>
      <c r="F30">
        <v>521</v>
      </c>
      <c r="G30">
        <v>150</v>
      </c>
      <c r="H30">
        <f>F30+G30</f>
        <v>671</v>
      </c>
      <c r="I30" s="64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5">
        <v>40848</v>
      </c>
      <c r="F31">
        <v>521</v>
      </c>
      <c r="G31">
        <v>150</v>
      </c>
      <c r="H31">
        <f>F31+G31</f>
        <v>671</v>
      </c>
      <c r="I31" s="64">
        <v>40859</v>
      </c>
      <c r="J31">
        <v>2588</v>
      </c>
    </row>
    <row r="32" spans="1:5" ht="12.75">
      <c r="A32">
        <v>12</v>
      </c>
      <c r="B32">
        <v>2011</v>
      </c>
      <c r="E32" s="15"/>
    </row>
    <row r="33" ht="12.75">
      <c r="E33" s="15"/>
    </row>
    <row r="34" ht="12.75">
      <c r="E34" s="15"/>
    </row>
    <row r="35" ht="12.75">
      <c r="E35" s="15"/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5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15"/>
    </row>
    <row r="588" ht="12.75">
      <c r="E588" s="15"/>
    </row>
    <row r="589" ht="12.75">
      <c r="E589" s="15"/>
    </row>
    <row r="590" ht="12.75">
      <c r="E590" s="15"/>
    </row>
    <row r="591" ht="12.75">
      <c r="E591" s="15"/>
    </row>
    <row r="592" ht="12.75">
      <c r="E592" s="15"/>
    </row>
    <row r="593" ht="12.75">
      <c r="E593" s="15"/>
    </row>
    <row r="594" ht="12.75">
      <c r="E594" s="15"/>
    </row>
    <row r="595" ht="12.75">
      <c r="E595" s="15"/>
    </row>
    <row r="596" ht="12.75">
      <c r="E596" s="15"/>
    </row>
    <row r="597" ht="12.75">
      <c r="E597" s="15"/>
    </row>
    <row r="598" ht="12.75">
      <c r="E598" s="15"/>
    </row>
    <row r="599" ht="12.75">
      <c r="E599" s="15"/>
    </row>
    <row r="600" ht="12.75">
      <c r="E600" s="15"/>
    </row>
    <row r="601" ht="12.75">
      <c r="E601" s="15"/>
    </row>
    <row r="602" ht="12.75">
      <c r="E602" s="15"/>
    </row>
    <row r="603" ht="12.75">
      <c r="E603" s="15"/>
    </row>
    <row r="604" ht="12.75">
      <c r="E604" s="15"/>
    </row>
    <row r="605" ht="12.75">
      <c r="E605" s="15"/>
    </row>
    <row r="606" ht="12.75">
      <c r="E606" s="15"/>
    </row>
    <row r="607" ht="12.75">
      <c r="E607" s="15"/>
    </row>
    <row r="608" ht="12.75">
      <c r="E608" s="15"/>
    </row>
    <row r="609" ht="12.75">
      <c r="E609" s="15"/>
    </row>
    <row r="610" ht="12.75">
      <c r="E610" s="15"/>
    </row>
    <row r="611" ht="12.75">
      <c r="E611" s="15"/>
    </row>
    <row r="612" ht="12.75">
      <c r="E612" s="15"/>
    </row>
    <row r="613" ht="12.75">
      <c r="E613" s="15"/>
    </row>
    <row r="614" ht="12.75">
      <c r="E614" s="15"/>
    </row>
    <row r="615" ht="12.75">
      <c r="E615" s="15"/>
    </row>
    <row r="616" ht="12.75">
      <c r="E616" s="15"/>
    </row>
    <row r="617" ht="12.75">
      <c r="E617" s="15"/>
    </row>
    <row r="618" ht="12.75">
      <c r="E618" s="15"/>
    </row>
    <row r="619" ht="12.75">
      <c r="E619" s="15"/>
    </row>
    <row r="620" ht="12.75">
      <c r="E620" s="15"/>
    </row>
    <row r="621" ht="12.75">
      <c r="E621" s="15"/>
    </row>
    <row r="622" ht="12.75">
      <c r="E622" s="15"/>
    </row>
    <row r="623" ht="12.75">
      <c r="E623" s="15"/>
    </row>
    <row r="624" ht="12.75">
      <c r="E624" s="15"/>
    </row>
    <row r="625" ht="12.75">
      <c r="E625" s="15"/>
    </row>
    <row r="626" ht="12.75">
      <c r="E626" s="15"/>
    </row>
    <row r="627" ht="12.75">
      <c r="E627" s="15"/>
    </row>
    <row r="628" ht="12.75">
      <c r="E628" s="15"/>
    </row>
    <row r="629" ht="12.75">
      <c r="E629" s="15"/>
    </row>
    <row r="630" ht="12.75">
      <c r="E630" s="15"/>
    </row>
    <row r="631" ht="12.75">
      <c r="E631" s="15"/>
    </row>
    <row r="632" ht="12.75">
      <c r="E632" s="15"/>
    </row>
    <row r="633" ht="12.75">
      <c r="E633" s="15"/>
    </row>
    <row r="634" ht="12.75">
      <c r="E634" s="15"/>
    </row>
    <row r="635" ht="12.75">
      <c r="E635" s="15"/>
    </row>
    <row r="636" ht="12.75">
      <c r="E636" s="15"/>
    </row>
    <row r="637" ht="12.75">
      <c r="E637" s="15"/>
    </row>
    <row r="638" ht="12.75">
      <c r="E638" s="15"/>
    </row>
    <row r="639" ht="12.75">
      <c r="E639" s="15"/>
    </row>
    <row r="640" ht="12.75">
      <c r="E640" s="15"/>
    </row>
    <row r="641" ht="12.75">
      <c r="E641" s="15"/>
    </row>
    <row r="642" ht="12.75">
      <c r="E642" s="15"/>
    </row>
    <row r="643" ht="12.75">
      <c r="E643" s="15"/>
    </row>
    <row r="644" ht="12.75">
      <c r="E644" s="15"/>
    </row>
    <row r="645" ht="12.75">
      <c r="E645" s="15"/>
    </row>
    <row r="646" ht="12.75">
      <c r="E646" s="15"/>
    </row>
    <row r="647" ht="12.75">
      <c r="E647" s="15"/>
    </row>
    <row r="648" ht="12.75">
      <c r="E648" s="15"/>
    </row>
    <row r="649" ht="12.75">
      <c r="E649" s="15"/>
    </row>
    <row r="650" ht="12.75">
      <c r="E650" s="15"/>
    </row>
    <row r="651" ht="12.75">
      <c r="E651" s="15"/>
    </row>
    <row r="652" ht="12.75">
      <c r="E652" s="15"/>
    </row>
    <row r="653" ht="12.75">
      <c r="E653" s="15"/>
    </row>
    <row r="654" ht="12.75">
      <c r="E654" s="15"/>
    </row>
    <row r="655" ht="12.75">
      <c r="E655" s="15"/>
    </row>
    <row r="656" ht="12.75">
      <c r="E656" s="15"/>
    </row>
    <row r="657" ht="12.75">
      <c r="E657" s="15"/>
    </row>
    <row r="658" ht="12.75">
      <c r="E658" s="15"/>
    </row>
    <row r="659" ht="12.75">
      <c r="E659" s="15"/>
    </row>
    <row r="660" ht="12.75">
      <c r="E660" s="15"/>
    </row>
    <row r="661" ht="12.75">
      <c r="E661" s="15"/>
    </row>
    <row r="662" ht="12.75">
      <c r="E662" s="15"/>
    </row>
    <row r="663" ht="12.75">
      <c r="E663" s="15"/>
    </row>
    <row r="664" ht="12.75">
      <c r="E664" s="15"/>
    </row>
    <row r="665" ht="12.75">
      <c r="E665" s="15"/>
    </row>
    <row r="666" ht="12.75">
      <c r="E666" s="15"/>
    </row>
    <row r="667" ht="12.75">
      <c r="E667" s="15"/>
    </row>
    <row r="668" ht="12.75">
      <c r="E668" s="15"/>
    </row>
    <row r="669" ht="12.75">
      <c r="E669" s="15"/>
    </row>
    <row r="670" ht="12.75">
      <c r="E670" s="15"/>
    </row>
    <row r="671" ht="12.75">
      <c r="E671" s="15"/>
    </row>
    <row r="672" ht="12.75">
      <c r="E672" s="15"/>
    </row>
    <row r="673" ht="12.75">
      <c r="E673" s="15"/>
    </row>
    <row r="674" ht="12.75">
      <c r="E674" s="15"/>
    </row>
    <row r="675" ht="12.75">
      <c r="E675" s="15"/>
    </row>
    <row r="676" ht="12.75">
      <c r="E676" s="15"/>
    </row>
    <row r="677" ht="12.75">
      <c r="E677" s="15"/>
    </row>
    <row r="678" ht="12.75">
      <c r="E678" s="15"/>
    </row>
    <row r="679" ht="12.75">
      <c r="E679" s="15"/>
    </row>
    <row r="680" ht="12.75">
      <c r="E680" s="15"/>
    </row>
    <row r="681" ht="12.75">
      <c r="E681" s="15"/>
    </row>
    <row r="682" ht="12.75">
      <c r="E682" s="15"/>
    </row>
    <row r="683" ht="12.75">
      <c r="E683" s="15"/>
    </row>
    <row r="684" ht="12.75">
      <c r="E684" s="15"/>
    </row>
    <row r="685" ht="12.75">
      <c r="E685" s="15"/>
    </row>
    <row r="686" ht="12.75">
      <c r="E686" s="15"/>
    </row>
    <row r="687" ht="12.75">
      <c r="E687" s="15"/>
    </row>
    <row r="688" ht="12.75">
      <c r="E688" s="15"/>
    </row>
    <row r="689" ht="12.75">
      <c r="E689" s="15"/>
    </row>
    <row r="690" ht="12.75">
      <c r="E690" s="15"/>
    </row>
    <row r="691" ht="12.75">
      <c r="E691" s="15"/>
    </row>
    <row r="692" ht="12.75">
      <c r="E692" s="15"/>
    </row>
    <row r="693" ht="12.75">
      <c r="E693" s="15"/>
    </row>
    <row r="694" ht="12.75">
      <c r="E694" s="15"/>
    </row>
    <row r="695" ht="12.75">
      <c r="E695" s="15"/>
    </row>
    <row r="696" ht="12.75">
      <c r="E696" s="15"/>
    </row>
    <row r="697" ht="12.75">
      <c r="E697" s="15"/>
    </row>
    <row r="698" ht="12.75">
      <c r="E698" s="15"/>
    </row>
    <row r="699" ht="12.75">
      <c r="E699" s="15"/>
    </row>
    <row r="700" ht="12.75">
      <c r="E700" s="15"/>
    </row>
    <row r="701" ht="12.75">
      <c r="E701" s="15"/>
    </row>
    <row r="702" ht="12.75">
      <c r="E702" s="15"/>
    </row>
    <row r="703" ht="12.75">
      <c r="E703" s="15"/>
    </row>
    <row r="704" ht="12.75">
      <c r="E704" s="15"/>
    </row>
    <row r="705" ht="12.75">
      <c r="E705" s="15"/>
    </row>
    <row r="706" ht="12.75">
      <c r="E706" s="15"/>
    </row>
    <row r="707" ht="12.75">
      <c r="E707" s="15"/>
    </row>
    <row r="708" ht="12.75">
      <c r="E708" s="15"/>
    </row>
    <row r="709" ht="12.75">
      <c r="E709" s="15"/>
    </row>
    <row r="710" ht="12.75">
      <c r="E710" s="15"/>
    </row>
    <row r="711" ht="12.75">
      <c r="E711" s="15"/>
    </row>
    <row r="712" ht="12.75">
      <c r="E712" s="15"/>
    </row>
    <row r="713" ht="12.75">
      <c r="E713" s="15"/>
    </row>
    <row r="714" ht="12.75">
      <c r="E714" s="15"/>
    </row>
    <row r="715" ht="12.75">
      <c r="E715" s="15"/>
    </row>
    <row r="716" ht="12.75">
      <c r="E716" s="15"/>
    </row>
    <row r="717" ht="12.75">
      <c r="E717" s="15"/>
    </row>
    <row r="718" ht="12.75">
      <c r="E718" s="15"/>
    </row>
    <row r="719" ht="12.75">
      <c r="E719" s="15"/>
    </row>
    <row r="720" ht="12.75">
      <c r="E720" s="15"/>
    </row>
    <row r="721" ht="12.75">
      <c r="E721" s="15"/>
    </row>
    <row r="722" ht="12.75">
      <c r="E722" s="15"/>
    </row>
    <row r="723" ht="12.75">
      <c r="E723" s="15"/>
    </row>
    <row r="724" ht="12.75">
      <c r="E724" s="15"/>
    </row>
    <row r="725" ht="12.75">
      <c r="E725" s="15"/>
    </row>
    <row r="726" ht="12.75">
      <c r="E726" s="15"/>
    </row>
    <row r="727" ht="12.75">
      <c r="E727" s="15"/>
    </row>
    <row r="728" ht="12.75">
      <c r="E728" s="15"/>
    </row>
    <row r="729" ht="12.75">
      <c r="E729" s="15"/>
    </row>
    <row r="730" ht="12.75">
      <c r="E730" s="15"/>
    </row>
    <row r="731" ht="12.75">
      <c r="E731" s="15"/>
    </row>
    <row r="732" ht="12.75">
      <c r="E732" s="15"/>
    </row>
    <row r="733" ht="12.75">
      <c r="E733" s="15"/>
    </row>
    <row r="734" ht="12.75">
      <c r="E734" s="15"/>
    </row>
    <row r="735" ht="12.75">
      <c r="E735" s="15"/>
    </row>
    <row r="736" ht="12.75">
      <c r="E736" s="15"/>
    </row>
    <row r="737" ht="12.75">
      <c r="E737" s="15"/>
    </row>
    <row r="738" ht="12.75">
      <c r="E738" s="15"/>
    </row>
    <row r="739" ht="12.75">
      <c r="E739" s="15"/>
    </row>
    <row r="740" ht="12.75">
      <c r="E740" s="15"/>
    </row>
    <row r="741" ht="12.75">
      <c r="E741" s="15"/>
    </row>
    <row r="742" ht="12.75">
      <c r="E742" s="15"/>
    </row>
    <row r="743" ht="12.75">
      <c r="E743" s="15"/>
    </row>
    <row r="744" ht="12.75">
      <c r="E744" s="15"/>
    </row>
    <row r="745" ht="12.75">
      <c r="E745" s="15"/>
    </row>
    <row r="746" ht="12.75">
      <c r="E746" s="15"/>
    </row>
    <row r="747" ht="12.75">
      <c r="E747" s="15"/>
    </row>
    <row r="748" ht="12.75">
      <c r="E748" s="15"/>
    </row>
    <row r="749" ht="12.75">
      <c r="E749" s="15"/>
    </row>
    <row r="750" ht="12.75">
      <c r="E750" s="15"/>
    </row>
    <row r="751" ht="12.75">
      <c r="E751" s="15"/>
    </row>
    <row r="752" ht="12.75">
      <c r="E752" s="15"/>
    </row>
    <row r="753" ht="12.75">
      <c r="E753" s="15"/>
    </row>
    <row r="754" ht="12.75">
      <c r="E754" s="15"/>
    </row>
    <row r="755" ht="12.75">
      <c r="E755" s="15"/>
    </row>
    <row r="756" ht="12.75">
      <c r="E756" s="15"/>
    </row>
    <row r="757" ht="12.75">
      <c r="E757" s="15"/>
    </row>
    <row r="758" ht="12.75">
      <c r="E758" s="15"/>
    </row>
    <row r="759" ht="12.75">
      <c r="E759" s="15"/>
    </row>
    <row r="760" ht="12.75">
      <c r="E760" s="15"/>
    </row>
    <row r="761" ht="12.75">
      <c r="E761" s="15"/>
    </row>
    <row r="762" ht="12.75">
      <c r="E762" s="15"/>
    </row>
    <row r="763" ht="12.75">
      <c r="E763" s="15"/>
    </row>
    <row r="764" ht="12.75">
      <c r="E764" s="15"/>
    </row>
    <row r="765" ht="12.75">
      <c r="E765" s="15"/>
    </row>
    <row r="766" ht="12.75">
      <c r="E766" s="15"/>
    </row>
    <row r="767" ht="12.75">
      <c r="E767" s="15"/>
    </row>
    <row r="768" ht="12.75">
      <c r="E768" s="15"/>
    </row>
    <row r="769" ht="12.75">
      <c r="E769" s="15"/>
    </row>
    <row r="770" ht="12.75">
      <c r="E770" s="15"/>
    </row>
    <row r="771" ht="12.75">
      <c r="E771" s="15"/>
    </row>
    <row r="772" ht="12.75">
      <c r="E772" s="15"/>
    </row>
    <row r="773" ht="12.75">
      <c r="E773" s="15"/>
    </row>
    <row r="774" ht="12.75">
      <c r="E774" s="15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2014-05-24T22:30:04Z</dcterms:modified>
  <cp:category/>
  <cp:version/>
  <cp:contentType/>
  <cp:contentStatus/>
</cp:coreProperties>
</file>