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1"/>
  </bookViews>
  <sheets>
    <sheet name="bank rec" sheetId="1" r:id="rId1"/>
    <sheet name="deposits" sheetId="2" r:id="rId2"/>
    <sheet name="deduction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</commentList>
</comments>
</file>

<file path=xl/comments5.xml><?xml version="1.0" encoding="utf-8"?>
<comments xmlns="http://schemas.openxmlformats.org/spreadsheetml/2006/main">
  <authors>
    <author>jon-dell</author>
  </authors>
  <commentList>
    <comment ref="H39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  <comment ref="H40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</commentList>
</comments>
</file>

<file path=xl/sharedStrings.xml><?xml version="1.0" encoding="utf-8"?>
<sst xmlns="http://schemas.openxmlformats.org/spreadsheetml/2006/main" count="2265" uniqueCount="272">
  <si>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</si>
  <si>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</si>
  <si>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</si>
  <si>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</si>
  <si>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</si>
  <si>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</si>
  <si>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</si>
  <si>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</si>
  <si>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</si>
  <si>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check no</t>
  </si>
  <si>
    <t>corp subs</t>
  </si>
  <si>
    <t>Amazon</t>
  </si>
  <si>
    <t>-- calculated from above values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</si>
  <si>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</si>
  <si>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</si>
  <si>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</si>
  <si>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</si>
  <si>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</si>
  <si>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</si>
  <si>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</si>
  <si>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</si>
  <si>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</si>
  <si>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</si>
  <si>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</si>
  <si>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</si>
  <si>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</si>
  <si>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</si>
  <si>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</si>
  <si>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</si>
  <si>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</si>
  <si>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</si>
  <si>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</si>
  <si>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</si>
  <si>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</si>
  <si>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</si>
  <si>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</si>
  <si>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</si>
  <si>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</si>
  <si>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</si>
  <si>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</si>
  <si>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</si>
  <si>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</si>
  <si>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</si>
  <si>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</si>
  <si>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</si>
  <si>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</si>
  <si>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</si>
  <si>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</si>
  <si>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</si>
  <si>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</si>
  <si>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</si>
  <si>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</si>
  <si>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</si>
  <si>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</si>
  <si>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</si>
  <si>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</si>
  <si>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</si>
  <si>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</si>
  <si>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</si>
  <si>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</si>
  <si>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</si>
  <si>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</si>
  <si>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</si>
  <si>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</si>
  <si>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</si>
  <si>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</si>
  <si>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</si>
  <si>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</si>
  <si>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</si>
  <si>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</si>
  <si>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</si>
  <si>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</si>
  <si>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</si>
  <si>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reversing ck2562 never received -- a/p cleared by replacement ck2567</t>
  </si>
  <si>
    <t>desiree sagray - fedex reimb - leadership safari</t>
  </si>
  <si>
    <t>capistrano's catering - lunch for leadership safari</t>
  </si>
  <si>
    <t>michael wong - elac - may &amp; jun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</si>
  <si>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</si>
  <si>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</si>
  <si>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</si>
  <si>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</si>
  <si>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</si>
  <si>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</si>
  <si>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</si>
  <si>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</si>
  <si>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</si>
  <si>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</si>
  <si>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</si>
  <si>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</si>
  <si>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</si>
  <si>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</si>
  <si>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</si>
  <si>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</si>
  <si>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</si>
  <si>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</si>
  <si>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</si>
  <si>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</si>
  <si>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</si>
  <si>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</si>
  <si>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</si>
  <si>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</si>
  <si>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</si>
  <si>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</si>
  <si>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</si>
  <si>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</si>
  <si>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</si>
  <si>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desiree wrote to leadership at us d mensa d org to request reimbursement</t>
  </si>
  <si>
    <t>michael wong - sep elac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</si>
  <si>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</si>
  <si>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</si>
  <si>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</si>
  <si>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</si>
  <si>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</si>
  <si>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</si>
  <si>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</si>
  <si>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</si>
  <si>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</si>
  <si>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mailed ck2588 to npe</t>
  </si>
  <si>
    <t>michael wong - elac nov</t>
  </si>
  <si>
    <t>mailed ck2590 to npe</t>
  </si>
  <si>
    <t>brilliant silver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</si>
  <si>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</si>
  <si>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</si>
  <si>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</si>
  <si>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</si>
  <si>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</si>
  <si>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</si>
  <si>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</si>
  <si>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</si>
  <si>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</si>
  <si>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</si>
  <si>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</si>
  <si>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</si>
  <si>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mailed ck2602 to npe</t>
  </si>
  <si>
    <t>mailed ck2603 to aon</t>
  </si>
  <si>
    <t>aon association services - inv 100044299</t>
  </si>
  <si>
    <t>d&amp;o insurance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</si>
  <si>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</si>
  <si>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</si>
  <si>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</si>
  <si>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</si>
  <si>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</si>
  <si>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</si>
  <si>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</si>
  <si>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</si>
  <si>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</si>
  <si>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</si>
  <si>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</si>
  <si>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segway communications -- full balance on acct #264494</t>
  </si>
  <si>
    <t>michael wong - val</t>
  </si>
  <si>
    <t>checking account x9750 - general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</si>
  <si>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</si>
  <si>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</si>
  <si>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</si>
  <si>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</si>
  <si>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</si>
  <si>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</si>
  <si>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n.p.e., inc. -- inv 31003</t>
  </si>
  <si>
    <t>n.p.e., inc. -- inv 31158 -- NEVER RECEIVED -- REJOURNALIZED TO A/P EFF 6/9/11 WITH DRAFT OF REPLACEMENT CK2567</t>
  </si>
  <si>
    <t>n.p.e., inc. -- inv 31158 -- replaces ck2562</t>
  </si>
  <si>
    <t>n.p.e., inc. -- inv 31351</t>
  </si>
  <si>
    <t>n.p.e., inc. -- inv 31470</t>
  </si>
  <si>
    <t>n.p.e., inc. -- inv 31576</t>
  </si>
  <si>
    <t>n.p.e., inc. -- inv 31696</t>
  </si>
  <si>
    <t>n.p.e., inc. -- inv 31822</t>
  </si>
  <si>
    <t>n.p.e., inc. -- inv 32000</t>
  </si>
  <si>
    <t>n.p.e., inc. -- inv 32169</t>
  </si>
  <si>
    <t>n.p.e., inc. -- inv 32316</t>
  </si>
  <si>
    <t>n.p.e., inc. -- inv 32444</t>
  </si>
  <si>
    <t>n.p.e., inc. -- inv 32711</t>
  </si>
  <si>
    <t>n.p.e., inc. -- inv 32856</t>
  </si>
  <si>
    <t>n.p.e., inc. -- inv 33038</t>
  </si>
  <si>
    <t>michael wong - elac may</t>
  </si>
  <si>
    <t>n.p.e., inc. -- inv ?????</t>
  </si>
  <si>
    <t>volunteer luncheon</t>
  </si>
  <si>
    <t>ck2605 - awards by spidell - inv 3756</t>
  </si>
  <si>
    <t>ck2608 - jonathan elliott - a/p clearing</t>
  </si>
  <si>
    <t>ck2610 -- n.p.e.., inc. -- inv 33038</t>
  </si>
  <si>
    <t>ck2613 - segway communications -- full balance on acct #264494</t>
  </si>
  <si>
    <t>mensaphone</t>
  </si>
  <si>
    <t>w/d</t>
  </si>
  <si>
    <t>AML</t>
  </si>
  <si>
    <t>deposit</t>
  </si>
  <si>
    <t>payee - memo</t>
  </si>
  <si>
    <t>Hollywood Bowl receipts - RG ck#1331</t>
  </si>
  <si>
    <t>50th anniversary</t>
  </si>
  <si>
    <t>advertising</t>
  </si>
  <si>
    <t>n.p.e.., inc. -- inv ?????</t>
  </si>
  <si>
    <t>n.p.e.., inc. -- inv ????? -- portion of aug2012 payment estimated</t>
  </si>
  <si>
    <t>Quiet Cannon</t>
  </si>
  <si>
    <t>michael wong - picnic</t>
  </si>
  <si>
    <t>sfv</t>
  </si>
  <si>
    <t>coastal</t>
  </si>
  <si>
    <t>credit union</t>
  </si>
  <si>
    <t>share draft</t>
  </si>
  <si>
    <t>jennifer carter - young m's</t>
  </si>
  <si>
    <t>young m's</t>
  </si>
  <si>
    <t>unidentified payee</t>
  </si>
  <si>
    <t>testing</t>
  </si>
  <si>
    <t>proctor expenses</t>
  </si>
  <si>
    <t>to dave felt</t>
  </si>
  <si>
    <t>michael wong - elac prob. nov and dec</t>
  </si>
  <si>
    <t>brian madsen - hollywood bowl 2013</t>
  </si>
  <si>
    <t>michael wong - elac prob. jan</t>
  </si>
  <si>
    <t>RG subsidy</t>
  </si>
  <si>
    <t>ck#2653</t>
  </si>
  <si>
    <t>michael wong - volunteer information luncheon</t>
  </si>
  <si>
    <t>michael wong - elac prob. feb and mar</t>
  </si>
  <si>
    <t>to russell ham</t>
  </si>
  <si>
    <t>ck#2665</t>
  </si>
  <si>
    <t>ck#2662</t>
  </si>
  <si>
    <t>Beginning bank balance (4/30/2012):</t>
  </si>
  <si>
    <t>plus Accounts Receivable as of 4/30/12:</t>
  </si>
  <si>
    <t>minus Outstanding Checks as of 4/30/12:</t>
  </si>
  <si>
    <t>Ledger balance as of 4/30/12:</t>
  </si>
  <si>
    <t>-- from actual bank record</t>
  </si>
  <si>
    <t>matches Row 30 on 2012-04-30 general ledger sheet</t>
  </si>
  <si>
    <t>plus Remaining Deposits through 4/30/13:</t>
  </si>
  <si>
    <t>minus Remaining Deductions through 4/30/13:</t>
  </si>
  <si>
    <t>End balance per bank (4/30/13):</t>
  </si>
  <si>
    <t>plus Accounts Receivable as of 4/30/13:</t>
  </si>
  <si>
    <t>minus Accounts Payable as of 4/30/13:</t>
  </si>
  <si>
    <t>plus Deposits In Transit as of 4/30/13:</t>
  </si>
  <si>
    <t>minus Outstanding Checks as of 4/30/13:</t>
  </si>
  <si>
    <t>Ledger balance as of 4/30/13:</t>
  </si>
  <si>
    <t>volunteer luncheons</t>
  </si>
  <si>
    <t>n.p.e., inc. -- inv 33141</t>
  </si>
  <si>
    <t>n.p.e.., inc. -- inv 33141</t>
  </si>
  <si>
    <t>michael wong - elac [prob. jul]</t>
  </si>
  <si>
    <t>michael wong - jun 2012 elac [ck date = 6/30, but accrued to jul a/c usually paid in following month]</t>
  </si>
  <si>
    <t>joyce hamilton - sfv party [gross expense portion]</t>
  </si>
  <si>
    <t>joyce hamilton - sfv party [cash income]</t>
  </si>
  <si>
    <t>michael wong - [elac prob. aug]</t>
  </si>
  <si>
    <t>Anthony Lojac - Beer-on-boat</t>
  </si>
  <si>
    <t>Post Pack Ship - 1yr #255 9-5-13 due</t>
  </si>
  <si>
    <t>Hi-Desert Mensa - 1/2 annual subsidy</t>
  </si>
  <si>
    <t>News Publishers Press - inv # 33462</t>
  </si>
  <si>
    <t>n.p.e.., inc. -- inv 33462</t>
  </si>
  <si>
    <t>Joyce Hamilton - SFV Party</t>
  </si>
  <si>
    <t>Gene S - Mensa Test Ad</t>
  </si>
  <si>
    <t>michael wong - ELAC Party [prob. sep]</t>
  </si>
  <si>
    <t>Michael Wong - Dez, Membook, cake</t>
  </si>
  <si>
    <t>n.p.e., inc. -- 32page Mag &amp; mailing</t>
  </si>
  <si>
    <t>n.p.e., inc. -- 64page mag &amp; mailing</t>
  </si>
  <si>
    <t>Desiree Sagray - ELAC Party [prob. oct]</t>
  </si>
  <si>
    <t>Michael Wong - 50th Party - cake</t>
  </si>
  <si>
    <t>Greg Tomich  - 11-12 Bon Boat</t>
  </si>
  <si>
    <t>Greg Tomich - Kinko's bill scanning</t>
  </si>
  <si>
    <t>n.p.e., inc. -- inv 33878</t>
  </si>
  <si>
    <t>n.p.e.., inc. -- inv 33878</t>
  </si>
  <si>
    <t>enrique de la cruz - 2012 tax prep</t>
  </si>
  <si>
    <t>n.p.e., inc. -- inv 34151</t>
  </si>
  <si>
    <t>n.p.e.., inc. -- inv 34151</t>
  </si>
  <si>
    <t>Vikki Lovett - GLAAM mailbox key</t>
  </si>
  <si>
    <t>mailbox &amp; misc.</t>
  </si>
  <si>
    <t>joyce hamilton - sfv [dec &amp; jan]</t>
  </si>
  <si>
    <t>n.p.e., inc. -- inv 34051</t>
  </si>
  <si>
    <t>n.p.e.., inc. -- inv 34051</t>
  </si>
  <si>
    <t>n.p.e., inc. -- inv 34360</t>
  </si>
  <si>
    <t>n.p.e.., inc. -- inv 34360</t>
  </si>
  <si>
    <t>aon association - invoice 100140069</t>
  </si>
  <si>
    <t>Greg Tomich - Anthony's Party</t>
  </si>
  <si>
    <t>n.p.e., inc. -- inv 34568</t>
  </si>
  <si>
    <t>n.p.e.., inc. -- inv 34568</t>
  </si>
  <si>
    <t>Anthony Lojac - Boat Parties - months</t>
  </si>
  <si>
    <t>Desiree Sagray - Inv # 268889654</t>
  </si>
  <si>
    <t>Michael Wong - Inv # 190302799</t>
  </si>
  <si>
    <t>Greg Tomich - B on Boat</t>
  </si>
  <si>
    <t>n.p.e.., inc. -- inv 34730</t>
  </si>
  <si>
    <t>to michael wong</t>
  </si>
  <si>
    <t>ck#2680</t>
  </si>
  <si>
    <t>deposit - transfer of proceeds from RG account by ck#1334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</si>
</sst>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 vertical="center"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 horizontal="left"/>
    </xf>
    <xf numFmtId="178" fontId="0" fillId="34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44" fontId="4" fillId="34" borderId="0" xfId="44" applyFont="1" applyFill="1" applyAlignment="1">
      <alignment/>
    </xf>
    <xf numFmtId="15" fontId="4" fillId="34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horizontal="right"/>
    </xf>
    <xf numFmtId="15" fontId="4" fillId="0" borderId="0" xfId="0" applyNumberFormat="1" applyFont="1" applyFill="1" applyBorder="1" applyAlignment="1">
      <alignment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34" borderId="0" xfId="0" applyFill="1" applyAlignment="1" quotePrefix="1">
      <alignment horizontal="left"/>
    </xf>
    <xf numFmtId="0" fontId="0" fillId="34" borderId="10" xfId="0" applyFill="1" applyBorder="1" applyAlignment="1">
      <alignment/>
    </xf>
    <xf numFmtId="178" fontId="0" fillId="34" borderId="10" xfId="0" applyNumberFormat="1" applyFont="1" applyFill="1" applyBorder="1" applyAlignment="1">
      <alignment/>
    </xf>
    <xf numFmtId="43" fontId="0" fillId="0" borderId="0" xfId="42" applyAlignment="1">
      <alignment vertical="center"/>
    </xf>
    <xf numFmtId="43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178" fontId="7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 quotePrefix="1">
      <alignment horizontal="left"/>
    </xf>
    <xf numFmtId="44" fontId="4" fillId="35" borderId="0" xfId="44" applyFont="1" applyFill="1" applyAlignment="1">
      <alignment/>
    </xf>
    <xf numFmtId="15" fontId="4" fillId="35" borderId="0" xfId="0" applyNumberFormat="1" applyFont="1" applyFill="1" applyAlignment="1">
      <alignment/>
    </xf>
    <xf numFmtId="44" fontId="4" fillId="35" borderId="11" xfId="44" applyFont="1" applyFill="1" applyBorder="1" applyAlignment="1">
      <alignment/>
    </xf>
    <xf numFmtId="15" fontId="4" fillId="35" borderId="11" xfId="44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44" fontId="4" fillId="34" borderId="0" xfId="44" applyFont="1" applyFill="1" applyBorder="1" applyAlignment="1">
      <alignment/>
    </xf>
    <xf numFmtId="15" fontId="4" fillId="34" borderId="0" xfId="44" applyNumberFormat="1" applyFont="1" applyFill="1" applyBorder="1" applyAlignment="1">
      <alignment/>
    </xf>
    <xf numFmtId="44" fontId="4" fillId="34" borderId="10" xfId="44" applyFont="1" applyFill="1" applyBorder="1" applyAlignment="1">
      <alignment/>
    </xf>
    <xf numFmtId="16" fontId="0" fillId="34" borderId="10" xfId="0" applyNumberForma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13" xfId="0" applyFill="1" applyBorder="1" applyAlignment="1">
      <alignment/>
    </xf>
    <xf numFmtId="15" fontId="4" fillId="34" borderId="0" xfId="0" applyNumberFormat="1" applyFont="1" applyFill="1" applyBorder="1" applyAlignment="1">
      <alignment/>
    </xf>
    <xf numFmtId="16" fontId="0" fillId="34" borderId="0" xfId="0" applyNumberFormat="1" applyFill="1" applyAlignment="1">
      <alignment/>
    </xf>
    <xf numFmtId="0" fontId="0" fillId="34" borderId="10" xfId="0" applyFill="1" applyBorder="1" applyAlignment="1">
      <alignment horizontal="left"/>
    </xf>
    <xf numFmtId="15" fontId="4" fillId="34" borderId="10" xfId="44" applyNumberFormat="1" applyFont="1" applyFill="1" applyBorder="1" applyAlignment="1">
      <alignment/>
    </xf>
    <xf numFmtId="178" fontId="0" fillId="34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 quotePrefix="1">
      <alignment horizontal="left"/>
    </xf>
    <xf numFmtId="0" fontId="0" fillId="34" borderId="0" xfId="0" applyFont="1" applyFill="1" applyAlignment="1" quotePrefix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178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horizontal="left"/>
    </xf>
    <xf numFmtId="43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left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 quotePrefix="1">
      <alignment horizontal="left" vertical="center"/>
    </xf>
    <xf numFmtId="0" fontId="0" fillId="0" borderId="0" xfId="0" applyFill="1" applyBorder="1" applyAlignment="1" quotePrefix="1">
      <alignment horizontal="left"/>
    </xf>
    <xf numFmtId="4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/>
    </xf>
    <xf numFmtId="14" fontId="0" fillId="0" borderId="0" xfId="0" applyNumberFormat="1" applyFill="1" applyAlignment="1">
      <alignment vertical="center"/>
    </xf>
    <xf numFmtId="44" fontId="0" fillId="0" borderId="0" xfId="44" applyFont="1" applyFill="1" applyAlignment="1">
      <alignment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vertical="center"/>
    </xf>
    <xf numFmtId="14" fontId="0" fillId="34" borderId="1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43" fontId="0" fillId="0" borderId="13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43" fontId="0" fillId="34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3" fontId="0" fillId="0" borderId="0" xfId="0" applyNumberFormat="1" applyFill="1" applyBorder="1" applyAlignment="1">
      <alignment vertical="center"/>
    </xf>
    <xf numFmtId="43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34" borderId="0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178" fontId="0" fillId="34" borderId="0" xfId="0" applyNumberFormat="1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178" fontId="0" fillId="34" borderId="13" xfId="0" applyNumberFormat="1" applyFont="1" applyFill="1" applyBorder="1" applyAlignment="1">
      <alignment horizontal="right" vertical="center"/>
    </xf>
    <xf numFmtId="178" fontId="0" fillId="34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5.57421875" style="2" customWidth="1"/>
    <col min="5" max="5" width="4.00390625" style="0" customWidth="1"/>
    <col min="6" max="6" width="9.00390625" style="8" customWidth="1"/>
    <col min="7" max="7" width="9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20" t="s">
        <v>211</v>
      </c>
      <c r="B2" s="7">
        <v>31787.37</v>
      </c>
      <c r="F2"/>
    </row>
    <row r="3" ht="12.75">
      <c r="F3"/>
    </row>
    <row r="4" spans="1:6" ht="12.75">
      <c r="A4" s="20" t="s">
        <v>212</v>
      </c>
      <c r="B4" s="5">
        <f>SUM(deposits!A81:A85)</f>
        <v>1278.45</v>
      </c>
      <c r="F4"/>
    </row>
    <row r="5" spans="1:7" ht="12.75">
      <c r="A5" s="20" t="s">
        <v>213</v>
      </c>
      <c r="B5" s="47">
        <f>-SUM(deductions!A75:A76)-SUM(deductions!A81:A82)</f>
        <v>-1647.99</v>
      </c>
      <c r="F5"/>
      <c r="G5" s="15"/>
    </row>
    <row r="6" spans="6:7" ht="12.75">
      <c r="F6"/>
      <c r="G6" s="15"/>
    </row>
    <row r="7" spans="1:7" ht="12.75">
      <c r="A7" s="20" t="s">
        <v>214</v>
      </c>
      <c r="B7" s="4">
        <f>B2+B4+B5</f>
        <v>31417.829999999998</v>
      </c>
      <c r="C7" s="43" t="s">
        <v>216</v>
      </c>
      <c r="F7"/>
      <c r="G7" s="15"/>
    </row>
    <row r="8" spans="3:7" ht="12.75">
      <c r="C8" s="4"/>
      <c r="F8"/>
      <c r="G8" s="15"/>
    </row>
    <row r="9" spans="1:7" ht="12.75">
      <c r="A9" s="9" t="s">
        <v>217</v>
      </c>
      <c r="B9" s="39">
        <f>SUM(deposits!A86:A117)</f>
        <v>22305.270000000008</v>
      </c>
      <c r="F9"/>
      <c r="G9" s="15"/>
    </row>
    <row r="10" spans="1:7" ht="12.75">
      <c r="A10" s="9" t="s">
        <v>218</v>
      </c>
      <c r="B10" s="39">
        <f>-SUM(deductions!A77:A80)-SUM(deductions!A83:A144)</f>
        <v>-29033.57</v>
      </c>
      <c r="F10"/>
      <c r="G10" s="15"/>
    </row>
    <row r="11" spans="1:7" ht="12.75">
      <c r="A11" s="9"/>
      <c r="B11" s="39"/>
      <c r="F11"/>
      <c r="G11" s="15"/>
    </row>
    <row r="12" spans="1:7" ht="12.75">
      <c r="A12" s="40" t="s">
        <v>219</v>
      </c>
      <c r="B12" s="40"/>
      <c r="F12"/>
      <c r="G12" s="15"/>
    </row>
    <row r="13" spans="1:7" ht="12.75">
      <c r="A13" s="41" t="s">
        <v>12</v>
      </c>
      <c r="B13" s="42">
        <f>B7+B9+B10</f>
        <v>24689.530000000006</v>
      </c>
      <c r="C13" s="4"/>
      <c r="F13"/>
      <c r="G13" s="15"/>
    </row>
    <row r="14" spans="1:7" ht="12.75">
      <c r="A14" s="95" t="s">
        <v>215</v>
      </c>
      <c r="B14" s="42">
        <v>24689.53</v>
      </c>
      <c r="C14" s="4"/>
      <c r="F14"/>
      <c r="G14" s="15"/>
    </row>
    <row r="15" spans="1:6" ht="12.75">
      <c r="A15" s="9"/>
      <c r="B15" s="42"/>
      <c r="C15" s="5"/>
      <c r="F15"/>
    </row>
    <row r="16" spans="1:6" ht="12.75">
      <c r="A16" s="9" t="s">
        <v>220</v>
      </c>
      <c r="B16" s="39">
        <f>SUM('journal entries'!A121:A125)+'journal entries'!A26</f>
        <v>2214.65</v>
      </c>
      <c r="F16"/>
    </row>
    <row r="17" spans="1:6" ht="12.75">
      <c r="A17" s="9" t="s">
        <v>221</v>
      </c>
      <c r="B17" s="39">
        <f>-'journal entries'!A120-'journal entries'!A81-'journal entries'!A127-'journal entries'!A128</f>
        <v>-1738.1899999999998</v>
      </c>
      <c r="F17"/>
    </row>
    <row r="18" spans="1:6" ht="12.75">
      <c r="A18" s="9" t="s">
        <v>222</v>
      </c>
      <c r="B18" s="39">
        <v>0</v>
      </c>
      <c r="F18"/>
    </row>
    <row r="19" spans="1:6" ht="12.75">
      <c r="A19" s="9" t="s">
        <v>223</v>
      </c>
      <c r="B19" s="39">
        <f>-'journal entries'!A126</f>
        <v>-381.72</v>
      </c>
      <c r="F19"/>
    </row>
    <row r="20" spans="1:2" ht="12.75">
      <c r="A20" s="9"/>
      <c r="B20" s="39"/>
    </row>
    <row r="21" spans="1:2" ht="12.75">
      <c r="A21" s="9" t="s">
        <v>224</v>
      </c>
      <c r="B21" s="42">
        <f>B14+B16+B18+B17+B19</f>
        <v>24784.27</v>
      </c>
    </row>
    <row r="22" ht="12.75">
      <c r="B22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pane ySplit="4" topLeftCell="A94" activePane="bottomLeft" state="frozen"/>
      <selection pane="topLeft" activeCell="A1" sqref="A1"/>
      <selection pane="bottomLeft" activeCell="F107" sqref="F107"/>
    </sheetView>
  </sheetViews>
  <sheetFormatPr defaultColWidth="9.140625" defaultRowHeight="12.75"/>
  <cols>
    <col min="1" max="2" width="13.7109375" style="0" bestFit="1" customWidth="1"/>
    <col min="3" max="4" width="13.7109375" style="2" customWidth="1"/>
    <col min="5" max="5" width="50.28125" style="0" customWidth="1"/>
    <col min="6" max="6" width="8.00390625" style="0" customWidth="1"/>
    <col min="7" max="7" width="17.57421875" style="1" bestFit="1" customWidth="1"/>
    <col min="8" max="8" width="29.421875" style="0" customWidth="1"/>
    <col min="9" max="9" width="18.140625" style="0" customWidth="1"/>
    <col min="10" max="10" width="5.421875" style="0" customWidth="1"/>
    <col min="11" max="11" width="2.421875" style="0" customWidth="1"/>
  </cols>
  <sheetData>
    <row r="1" spans="5:9" ht="12.75">
      <c r="E1" s="37" t="s">
        <v>85</v>
      </c>
      <c r="F1" t="s">
        <v>20</v>
      </c>
      <c r="G1" t="s">
        <v>21</v>
      </c>
      <c r="H1" t="s">
        <v>150</v>
      </c>
      <c r="I1" t="s">
        <v>16</v>
      </c>
    </row>
    <row r="2" spans="5:11" ht="12.75">
      <c r="E2" s="37"/>
      <c r="F2" s="9" t="s">
        <v>20</v>
      </c>
      <c r="G2" t="s">
        <v>21</v>
      </c>
      <c r="H2" t="s">
        <v>150</v>
      </c>
      <c r="I2" t="s">
        <v>80</v>
      </c>
      <c r="K2" s="36"/>
    </row>
    <row r="3" ht="12.75">
      <c r="G3"/>
    </row>
    <row r="4" spans="1:8" ht="12.75">
      <c r="A4" t="s">
        <v>4</v>
      </c>
      <c r="B4" t="s">
        <v>5</v>
      </c>
      <c r="C4" s="2" t="s">
        <v>8</v>
      </c>
      <c r="D4" s="2" t="s">
        <v>6</v>
      </c>
      <c r="E4" t="s">
        <v>7</v>
      </c>
      <c r="F4" t="s">
        <v>13</v>
      </c>
      <c r="G4"/>
      <c r="H4" s="1"/>
    </row>
    <row r="5" spans="3:8" ht="13.5" hidden="1" thickBot="1">
      <c r="C5" s="6"/>
      <c r="D5" s="6"/>
      <c r="E5" s="3"/>
      <c r="G5"/>
      <c r="H5" s="1"/>
    </row>
    <row r="6" spans="1:8" ht="14.25" hidden="1" thickBot="1">
      <c r="A6" s="57">
        <v>307.77</v>
      </c>
      <c r="B6" s="58">
        <v>40658</v>
      </c>
      <c r="C6" s="59">
        <f>A6</f>
        <v>307.77</v>
      </c>
      <c r="D6" s="60">
        <f>B6</f>
        <v>40658</v>
      </c>
      <c r="E6" s="61" t="s">
        <v>11</v>
      </c>
      <c r="G6"/>
      <c r="H6" s="1"/>
    </row>
    <row r="7" spans="1:9" ht="13.5" hidden="1">
      <c r="A7" s="31">
        <v>1211.14</v>
      </c>
      <c r="B7" s="62">
        <v>40683</v>
      </c>
      <c r="C7" s="103">
        <f>SUM(A7:A11)</f>
        <v>1326.7900000000002</v>
      </c>
      <c r="D7" s="106">
        <v>40683</v>
      </c>
      <c r="E7" s="63"/>
      <c r="F7" s="19" t="s">
        <v>20</v>
      </c>
      <c r="G7" s="19" t="s">
        <v>40</v>
      </c>
      <c r="H7" s="19" t="s">
        <v>27</v>
      </c>
      <c r="I7" s="19" t="s">
        <v>16</v>
      </c>
    </row>
    <row r="8" spans="1:9" ht="13.5" hidden="1">
      <c r="A8" s="31">
        <v>2</v>
      </c>
      <c r="B8" s="62">
        <v>40683</v>
      </c>
      <c r="C8" s="103"/>
      <c r="D8" s="106"/>
      <c r="E8" s="19"/>
      <c r="F8" s="19" t="s">
        <v>20</v>
      </c>
      <c r="G8" s="19" t="s">
        <v>40</v>
      </c>
      <c r="H8" s="19" t="s">
        <v>27</v>
      </c>
      <c r="I8" s="19" t="s">
        <v>16</v>
      </c>
    </row>
    <row r="9" spans="1:9" ht="13.5" hidden="1">
      <c r="A9" s="31">
        <v>8</v>
      </c>
      <c r="B9" s="62">
        <v>40683</v>
      </c>
      <c r="C9" s="103"/>
      <c r="D9" s="106"/>
      <c r="E9" s="19"/>
      <c r="F9" s="19" t="s">
        <v>20</v>
      </c>
      <c r="G9" s="19" t="s">
        <v>40</v>
      </c>
      <c r="H9" s="19" t="s">
        <v>27</v>
      </c>
      <c r="I9" s="19" t="s">
        <v>16</v>
      </c>
    </row>
    <row r="10" spans="1:9" ht="13.5" hidden="1">
      <c r="A10" s="31">
        <v>0.65</v>
      </c>
      <c r="B10" s="62">
        <v>40683</v>
      </c>
      <c r="C10" s="103"/>
      <c r="D10" s="106"/>
      <c r="E10" s="19"/>
      <c r="F10" s="19" t="s">
        <v>20</v>
      </c>
      <c r="G10" s="19" t="s">
        <v>40</v>
      </c>
      <c r="H10" s="19" t="s">
        <v>27</v>
      </c>
      <c r="I10" s="19" t="s">
        <v>16</v>
      </c>
    </row>
    <row r="11" spans="1:9" ht="13.5" hidden="1">
      <c r="A11" s="31">
        <v>105</v>
      </c>
      <c r="B11" s="62">
        <v>40683</v>
      </c>
      <c r="C11" s="103"/>
      <c r="D11" s="106"/>
      <c r="E11" s="19"/>
      <c r="F11" s="19" t="s">
        <v>20</v>
      </c>
      <c r="G11" s="19" t="s">
        <v>40</v>
      </c>
      <c r="H11" s="19" t="s">
        <v>27</v>
      </c>
      <c r="I11" s="19" t="s">
        <v>16</v>
      </c>
    </row>
    <row r="12" spans="1:9" ht="13.5" hidden="1">
      <c r="A12" s="31">
        <v>177.29</v>
      </c>
      <c r="B12" s="32">
        <v>40688</v>
      </c>
      <c r="C12" s="64">
        <f>A12</f>
        <v>177.29</v>
      </c>
      <c r="D12" s="65">
        <f>B12</f>
        <v>40688</v>
      </c>
      <c r="E12" s="19" t="s">
        <v>11</v>
      </c>
      <c r="F12" s="19" t="s">
        <v>19</v>
      </c>
      <c r="G12" s="19" t="s">
        <v>16</v>
      </c>
      <c r="H12" s="19" t="s">
        <v>70</v>
      </c>
      <c r="I12" s="19"/>
    </row>
    <row r="13" spans="1:9" ht="13.5" hidden="1">
      <c r="A13" s="31">
        <v>1248.04</v>
      </c>
      <c r="B13" s="32">
        <v>40694</v>
      </c>
      <c r="C13" s="103">
        <f>SUM(A13:A17)</f>
        <v>1309.34</v>
      </c>
      <c r="D13" s="106">
        <v>40711</v>
      </c>
      <c r="E13" s="63" t="s">
        <v>63</v>
      </c>
      <c r="F13" s="19" t="s">
        <v>19</v>
      </c>
      <c r="G13" s="19" t="s">
        <v>16</v>
      </c>
      <c r="H13" s="19" t="s">
        <v>27</v>
      </c>
      <c r="I13" s="19" t="s">
        <v>0</v>
      </c>
    </row>
    <row r="14" spans="1:9" ht="13.5" hidden="1">
      <c r="A14" s="31">
        <v>6</v>
      </c>
      <c r="B14" s="32">
        <v>40694</v>
      </c>
      <c r="C14" s="103"/>
      <c r="D14" s="106"/>
      <c r="E14" s="63" t="s">
        <v>1</v>
      </c>
      <c r="F14" s="19" t="s">
        <v>19</v>
      </c>
      <c r="G14" s="19" t="s">
        <v>16</v>
      </c>
      <c r="H14" s="19" t="s">
        <v>27</v>
      </c>
      <c r="I14" s="19" t="s">
        <v>1</v>
      </c>
    </row>
    <row r="15" spans="1:9" ht="13.5" hidden="1">
      <c r="A15" s="31">
        <v>9</v>
      </c>
      <c r="B15" s="32">
        <v>40694</v>
      </c>
      <c r="C15" s="103"/>
      <c r="D15" s="106"/>
      <c r="E15" s="63" t="s">
        <v>2</v>
      </c>
      <c r="F15" s="19" t="s">
        <v>19</v>
      </c>
      <c r="G15" s="19" t="s">
        <v>16</v>
      </c>
      <c r="H15" s="19" t="s">
        <v>27</v>
      </c>
      <c r="I15" s="19" t="s">
        <v>41</v>
      </c>
    </row>
    <row r="16" spans="1:9" ht="13.5" hidden="1">
      <c r="A16" s="31">
        <v>1.3</v>
      </c>
      <c r="B16" s="32">
        <v>40694</v>
      </c>
      <c r="C16" s="103"/>
      <c r="D16" s="106"/>
      <c r="E16" s="63" t="s">
        <v>10</v>
      </c>
      <c r="F16" s="19" t="s">
        <v>19</v>
      </c>
      <c r="G16" s="19" t="s">
        <v>16</v>
      </c>
      <c r="H16" s="19" t="s">
        <v>27</v>
      </c>
      <c r="I16" s="19" t="s">
        <v>42</v>
      </c>
    </row>
    <row r="17" spans="1:9" ht="14.25" hidden="1" thickBot="1">
      <c r="A17" s="31">
        <v>45</v>
      </c>
      <c r="B17" s="32">
        <v>40694</v>
      </c>
      <c r="C17" s="104"/>
      <c r="D17" s="107"/>
      <c r="E17" s="45" t="s">
        <v>3</v>
      </c>
      <c r="F17" s="19" t="s">
        <v>19</v>
      </c>
      <c r="G17" s="19" t="s">
        <v>16</v>
      </c>
      <c r="H17" s="44" t="s">
        <v>71</v>
      </c>
      <c r="I17" s="19"/>
    </row>
    <row r="18" spans="1:9" ht="13.5" hidden="1">
      <c r="A18" s="31">
        <v>15</v>
      </c>
      <c r="B18" s="32">
        <v>40710</v>
      </c>
      <c r="C18" s="64">
        <f>A18</f>
        <v>15</v>
      </c>
      <c r="D18" s="65">
        <v>40716</v>
      </c>
      <c r="E18" s="44" t="s">
        <v>69</v>
      </c>
      <c r="F18" s="19" t="s">
        <v>15</v>
      </c>
      <c r="G18" s="19" t="s">
        <v>16</v>
      </c>
      <c r="H18" s="19" t="s">
        <v>36</v>
      </c>
      <c r="I18" s="19" t="s">
        <v>39</v>
      </c>
    </row>
    <row r="19" spans="1:9" ht="13.5" hidden="1">
      <c r="A19" s="31">
        <v>40.12</v>
      </c>
      <c r="B19" s="32">
        <v>40721</v>
      </c>
      <c r="C19" s="64">
        <f>A19</f>
        <v>40.12</v>
      </c>
      <c r="D19" s="65">
        <f>B19</f>
        <v>40721</v>
      </c>
      <c r="E19" s="19" t="s">
        <v>11</v>
      </c>
      <c r="F19" s="19" t="s">
        <v>19</v>
      </c>
      <c r="G19" s="19" t="s">
        <v>16</v>
      </c>
      <c r="H19" s="19" t="s">
        <v>70</v>
      </c>
      <c r="I19" s="19"/>
    </row>
    <row r="20" spans="1:9" ht="13.5" hidden="1">
      <c r="A20" s="31">
        <v>1280.84</v>
      </c>
      <c r="B20" s="32">
        <v>40724</v>
      </c>
      <c r="C20" s="103">
        <f>SUM(A20:A25)</f>
        <v>1629.49</v>
      </c>
      <c r="D20" s="106">
        <v>40739</v>
      </c>
      <c r="E20" s="63" t="s">
        <v>63</v>
      </c>
      <c r="F20" s="19" t="s">
        <v>19</v>
      </c>
      <c r="G20" s="19" t="s">
        <v>16</v>
      </c>
      <c r="H20" s="19" t="s">
        <v>27</v>
      </c>
      <c r="I20" s="19" t="s">
        <v>0</v>
      </c>
    </row>
    <row r="21" spans="1:9" ht="13.5" hidden="1">
      <c r="A21" s="31">
        <v>9</v>
      </c>
      <c r="B21" s="32">
        <v>40724</v>
      </c>
      <c r="C21" s="103"/>
      <c r="D21" s="106"/>
      <c r="E21" s="63" t="s">
        <v>1</v>
      </c>
      <c r="F21" s="19" t="s">
        <v>19</v>
      </c>
      <c r="G21" s="19" t="s">
        <v>16</v>
      </c>
      <c r="H21" s="19" t="s">
        <v>27</v>
      </c>
      <c r="I21" s="19" t="s">
        <v>1</v>
      </c>
    </row>
    <row r="22" spans="1:9" ht="13.5" hidden="1">
      <c r="A22" s="31">
        <v>14</v>
      </c>
      <c r="B22" s="32">
        <v>40724</v>
      </c>
      <c r="C22" s="103"/>
      <c r="D22" s="106"/>
      <c r="E22" s="63" t="s">
        <v>2</v>
      </c>
      <c r="F22" s="19" t="s">
        <v>19</v>
      </c>
      <c r="G22" s="19" t="s">
        <v>16</v>
      </c>
      <c r="H22" s="19" t="s">
        <v>27</v>
      </c>
      <c r="I22" s="19" t="s">
        <v>41</v>
      </c>
    </row>
    <row r="23" spans="1:9" ht="13.5" hidden="1">
      <c r="A23" s="31">
        <v>0.65</v>
      </c>
      <c r="B23" s="32">
        <v>40724</v>
      </c>
      <c r="C23" s="103"/>
      <c r="D23" s="106"/>
      <c r="E23" s="63" t="s">
        <v>10</v>
      </c>
      <c r="F23" s="19" t="s">
        <v>19</v>
      </c>
      <c r="G23" s="19" t="s">
        <v>16</v>
      </c>
      <c r="H23" s="19" t="s">
        <v>27</v>
      </c>
      <c r="I23" s="19" t="s">
        <v>42</v>
      </c>
    </row>
    <row r="24" spans="1:9" ht="13.5" hidden="1">
      <c r="A24" s="31">
        <v>60</v>
      </c>
      <c r="B24" s="32">
        <v>40724</v>
      </c>
      <c r="C24" s="103"/>
      <c r="D24" s="106"/>
      <c r="E24" s="63" t="s">
        <v>3</v>
      </c>
      <c r="F24" s="19" t="s">
        <v>19</v>
      </c>
      <c r="G24" s="19" t="s">
        <v>16</v>
      </c>
      <c r="H24" s="44" t="s">
        <v>71</v>
      </c>
      <c r="I24" s="19"/>
    </row>
    <row r="25" spans="1:10" ht="14.25" hidden="1" thickBot="1">
      <c r="A25" s="31">
        <v>265</v>
      </c>
      <c r="B25" s="32">
        <v>40724</v>
      </c>
      <c r="C25" s="104"/>
      <c r="D25" s="107"/>
      <c r="E25" s="45" t="s">
        <v>79</v>
      </c>
      <c r="F25" s="19" t="s">
        <v>19</v>
      </c>
      <c r="G25" s="19" t="s">
        <v>80</v>
      </c>
      <c r="H25" s="19" t="s">
        <v>81</v>
      </c>
      <c r="I25" s="19"/>
      <c r="J25" s="36"/>
    </row>
    <row r="26" spans="1:9" ht="13.5" hidden="1">
      <c r="A26" s="31">
        <v>38.92</v>
      </c>
      <c r="B26" s="32">
        <v>40750</v>
      </c>
      <c r="C26" s="64">
        <f>A26</f>
        <v>38.92</v>
      </c>
      <c r="D26" s="65">
        <f>B26</f>
        <v>40750</v>
      </c>
      <c r="E26" s="19" t="s">
        <v>11</v>
      </c>
      <c r="F26" s="19" t="s">
        <v>19</v>
      </c>
      <c r="G26" s="19" t="s">
        <v>16</v>
      </c>
      <c r="H26" s="19" t="s">
        <v>70</v>
      </c>
      <c r="I26" s="19"/>
    </row>
    <row r="27" spans="1:9" ht="14.25" hidden="1" thickBot="1">
      <c r="A27" s="31">
        <v>75</v>
      </c>
      <c r="B27" s="32">
        <v>40752</v>
      </c>
      <c r="C27" s="66">
        <f>A27</f>
        <v>75</v>
      </c>
      <c r="D27" s="67">
        <v>40766</v>
      </c>
      <c r="E27" s="45" t="s">
        <v>83</v>
      </c>
      <c r="F27" s="19" t="s">
        <v>15</v>
      </c>
      <c r="G27" s="19" t="s">
        <v>16</v>
      </c>
      <c r="H27" s="44" t="s">
        <v>144</v>
      </c>
      <c r="I27" s="19"/>
    </row>
    <row r="28" spans="1:9" ht="13.5" hidden="1">
      <c r="A28" s="31">
        <v>1293.96</v>
      </c>
      <c r="B28" s="32">
        <v>40755</v>
      </c>
      <c r="C28" s="103">
        <f>SUM(A28:A32)</f>
        <v>1367.6100000000001</v>
      </c>
      <c r="D28" s="106">
        <v>40774</v>
      </c>
      <c r="E28" s="63" t="s">
        <v>63</v>
      </c>
      <c r="F28" s="19" t="s">
        <v>19</v>
      </c>
      <c r="G28" s="19" t="s">
        <v>16</v>
      </c>
      <c r="H28" s="19" t="s">
        <v>27</v>
      </c>
      <c r="I28" s="19" t="s">
        <v>0</v>
      </c>
    </row>
    <row r="29" spans="1:9" ht="13.5" hidden="1">
      <c r="A29" s="31">
        <v>3</v>
      </c>
      <c r="B29" s="32">
        <v>40755</v>
      </c>
      <c r="C29" s="103"/>
      <c r="D29" s="106"/>
      <c r="E29" s="63" t="s">
        <v>1</v>
      </c>
      <c r="F29" s="19" t="s">
        <v>19</v>
      </c>
      <c r="G29" s="19" t="s">
        <v>16</v>
      </c>
      <c r="H29" s="19" t="s">
        <v>27</v>
      </c>
      <c r="I29" s="19" t="s">
        <v>1</v>
      </c>
    </row>
    <row r="30" spans="1:9" ht="13.5" hidden="1">
      <c r="A30" s="31">
        <v>10</v>
      </c>
      <c r="B30" s="32">
        <v>40755</v>
      </c>
      <c r="C30" s="103"/>
      <c r="D30" s="106"/>
      <c r="E30" s="63" t="s">
        <v>2</v>
      </c>
      <c r="F30" s="19" t="s">
        <v>19</v>
      </c>
      <c r="G30" s="19" t="s">
        <v>16</v>
      </c>
      <c r="H30" s="19" t="s">
        <v>27</v>
      </c>
      <c r="I30" s="19" t="s">
        <v>41</v>
      </c>
    </row>
    <row r="31" spans="1:9" ht="13.5" hidden="1">
      <c r="A31" s="31">
        <v>0.65</v>
      </c>
      <c r="B31" s="32">
        <v>40755</v>
      </c>
      <c r="C31" s="103"/>
      <c r="D31" s="106"/>
      <c r="E31" s="63" t="s">
        <v>10</v>
      </c>
      <c r="F31" s="19" t="s">
        <v>19</v>
      </c>
      <c r="G31" s="19" t="s">
        <v>16</v>
      </c>
      <c r="H31" s="19" t="s">
        <v>27</v>
      </c>
      <c r="I31" s="19" t="s">
        <v>42</v>
      </c>
    </row>
    <row r="32" spans="1:9" ht="13.5" hidden="1">
      <c r="A32" s="31">
        <v>60</v>
      </c>
      <c r="B32" s="32">
        <v>40755</v>
      </c>
      <c r="C32" s="103"/>
      <c r="D32" s="106"/>
      <c r="E32" s="63" t="s">
        <v>3</v>
      </c>
      <c r="F32" s="19" t="s">
        <v>19</v>
      </c>
      <c r="G32" s="19" t="s">
        <v>16</v>
      </c>
      <c r="H32" s="44" t="s">
        <v>71</v>
      </c>
      <c r="I32" s="19"/>
    </row>
    <row r="33" spans="1:9" ht="13.5" hidden="1">
      <c r="A33" s="31">
        <v>143.52</v>
      </c>
      <c r="B33" s="32">
        <v>40785</v>
      </c>
      <c r="C33" s="64">
        <f>A33</f>
        <v>143.52</v>
      </c>
      <c r="D33" s="65">
        <f>B33</f>
        <v>40785</v>
      </c>
      <c r="E33" s="19" t="s">
        <v>11</v>
      </c>
      <c r="F33" s="19" t="s">
        <v>19</v>
      </c>
      <c r="G33" s="19" t="s">
        <v>16</v>
      </c>
      <c r="H33" s="19" t="s">
        <v>70</v>
      </c>
      <c r="I33" s="19"/>
    </row>
    <row r="34" spans="1:9" ht="13.5" hidden="1">
      <c r="A34" s="31">
        <v>1304.62</v>
      </c>
      <c r="B34" s="32">
        <v>40786</v>
      </c>
      <c r="C34" s="103">
        <f>SUM(A34:A38)</f>
        <v>1386.27</v>
      </c>
      <c r="D34" s="106">
        <v>40802</v>
      </c>
      <c r="E34" s="63" t="s">
        <v>63</v>
      </c>
      <c r="F34" s="19" t="s">
        <v>19</v>
      </c>
      <c r="G34" s="19" t="s">
        <v>16</v>
      </c>
      <c r="H34" s="19" t="s">
        <v>27</v>
      </c>
      <c r="I34" s="19" t="s">
        <v>0</v>
      </c>
    </row>
    <row r="35" spans="1:9" ht="13.5" hidden="1">
      <c r="A35" s="31">
        <v>2</v>
      </c>
      <c r="B35" s="32">
        <v>40786</v>
      </c>
      <c r="C35" s="103"/>
      <c r="D35" s="106"/>
      <c r="E35" s="63" t="s">
        <v>1</v>
      </c>
      <c r="F35" s="19" t="s">
        <v>19</v>
      </c>
      <c r="G35" s="19" t="s">
        <v>16</v>
      </c>
      <c r="H35" s="19" t="s">
        <v>27</v>
      </c>
      <c r="I35" s="19" t="s">
        <v>1</v>
      </c>
    </row>
    <row r="36" spans="1:9" ht="13.5" hidden="1">
      <c r="A36" s="31">
        <v>4</v>
      </c>
      <c r="B36" s="32">
        <v>40786</v>
      </c>
      <c r="C36" s="103"/>
      <c r="D36" s="106"/>
      <c r="E36" s="63" t="s">
        <v>2</v>
      </c>
      <c r="F36" s="19" t="s">
        <v>19</v>
      </c>
      <c r="G36" s="19" t="s">
        <v>16</v>
      </c>
      <c r="H36" s="19" t="s">
        <v>27</v>
      </c>
      <c r="I36" s="19" t="s">
        <v>41</v>
      </c>
    </row>
    <row r="37" spans="1:9" ht="13.5" hidden="1">
      <c r="A37" s="31">
        <v>0.65</v>
      </c>
      <c r="B37" s="32">
        <v>40786</v>
      </c>
      <c r="C37" s="103"/>
      <c r="D37" s="106"/>
      <c r="E37" s="63" t="s">
        <v>10</v>
      </c>
      <c r="F37" s="19" t="s">
        <v>19</v>
      </c>
      <c r="G37" s="19" t="s">
        <v>16</v>
      </c>
      <c r="H37" s="19" t="s">
        <v>27</v>
      </c>
      <c r="I37" s="19" t="s">
        <v>42</v>
      </c>
    </row>
    <row r="38" spans="1:9" ht="14.25" hidden="1" thickBot="1">
      <c r="A38" s="31">
        <v>75</v>
      </c>
      <c r="B38" s="32">
        <v>40786</v>
      </c>
      <c r="C38" s="103"/>
      <c r="D38" s="106"/>
      <c r="E38" s="63" t="s">
        <v>3</v>
      </c>
      <c r="F38" s="19" t="s">
        <v>19</v>
      </c>
      <c r="G38" s="19" t="s">
        <v>16</v>
      </c>
      <c r="H38" s="44" t="s">
        <v>71</v>
      </c>
      <c r="I38" s="19"/>
    </row>
    <row r="39" spans="1:9" ht="14.25" hidden="1" thickTop="1">
      <c r="A39" s="31">
        <v>1318.56</v>
      </c>
      <c r="B39" s="32">
        <v>40816</v>
      </c>
      <c r="C39" s="110">
        <f>SUM(A39:A43)</f>
        <v>1410.21</v>
      </c>
      <c r="D39" s="111">
        <v>40837</v>
      </c>
      <c r="E39" s="68" t="s">
        <v>63</v>
      </c>
      <c r="F39" s="63" t="s">
        <v>19</v>
      </c>
      <c r="G39" s="63" t="s">
        <v>16</v>
      </c>
      <c r="H39" s="63" t="s">
        <v>27</v>
      </c>
      <c r="I39" s="63" t="s">
        <v>0</v>
      </c>
    </row>
    <row r="40" spans="1:9" ht="13.5" hidden="1">
      <c r="A40" s="31">
        <v>9</v>
      </c>
      <c r="B40" s="32">
        <v>40816</v>
      </c>
      <c r="C40" s="103"/>
      <c r="D40" s="106"/>
      <c r="E40" s="63" t="s">
        <v>1</v>
      </c>
      <c r="F40" s="63" t="s">
        <v>19</v>
      </c>
      <c r="G40" s="63" t="s">
        <v>16</v>
      </c>
      <c r="H40" s="63" t="s">
        <v>27</v>
      </c>
      <c r="I40" s="63" t="s">
        <v>1</v>
      </c>
    </row>
    <row r="41" spans="1:9" ht="13.5" hidden="1">
      <c r="A41" s="31">
        <v>7</v>
      </c>
      <c r="B41" s="32">
        <v>40816</v>
      </c>
      <c r="C41" s="103"/>
      <c r="D41" s="106"/>
      <c r="E41" s="63" t="s">
        <v>2</v>
      </c>
      <c r="F41" s="63" t="s">
        <v>19</v>
      </c>
      <c r="G41" s="63" t="s">
        <v>16</v>
      </c>
      <c r="H41" s="63" t="s">
        <v>27</v>
      </c>
      <c r="I41" s="63" t="s">
        <v>41</v>
      </c>
    </row>
    <row r="42" spans="1:9" ht="13.5" hidden="1">
      <c r="A42" s="31">
        <v>0.65</v>
      </c>
      <c r="B42" s="32">
        <v>40816</v>
      </c>
      <c r="C42" s="103"/>
      <c r="D42" s="106"/>
      <c r="E42" s="63" t="s">
        <v>10</v>
      </c>
      <c r="F42" s="63" t="s">
        <v>19</v>
      </c>
      <c r="G42" s="63" t="s">
        <v>16</v>
      </c>
      <c r="H42" s="63" t="s">
        <v>27</v>
      </c>
      <c r="I42" s="63" t="s">
        <v>42</v>
      </c>
    </row>
    <row r="43" spans="1:9" ht="13.5" hidden="1">
      <c r="A43" s="31">
        <v>75</v>
      </c>
      <c r="B43" s="32">
        <v>40816</v>
      </c>
      <c r="C43" s="103"/>
      <c r="D43" s="106"/>
      <c r="E43" s="63" t="s">
        <v>3</v>
      </c>
      <c r="F43" s="63" t="s">
        <v>19</v>
      </c>
      <c r="G43" s="63" t="s">
        <v>16</v>
      </c>
      <c r="H43" s="69" t="s">
        <v>71</v>
      </c>
      <c r="I43" s="63"/>
    </row>
    <row r="44" spans="1:9" ht="13.5" hidden="1">
      <c r="A44" s="31">
        <v>373.36</v>
      </c>
      <c r="B44" s="32">
        <v>40844</v>
      </c>
      <c r="C44" s="64">
        <f>A44</f>
        <v>373.36</v>
      </c>
      <c r="D44" s="65">
        <f>B44</f>
        <v>40844</v>
      </c>
      <c r="E44" s="63" t="s">
        <v>110</v>
      </c>
      <c r="F44" s="19" t="s">
        <v>20</v>
      </c>
      <c r="G44" s="19" t="s">
        <v>21</v>
      </c>
      <c r="H44" s="19" t="s">
        <v>151</v>
      </c>
      <c r="I44" s="19" t="s">
        <v>111</v>
      </c>
    </row>
    <row r="45" spans="1:9" ht="13.5" hidden="1">
      <c r="A45" s="31">
        <v>1332.5</v>
      </c>
      <c r="B45" s="32">
        <v>40847</v>
      </c>
      <c r="C45" s="103">
        <f>SUM(A45:A49)</f>
        <v>1498.15</v>
      </c>
      <c r="D45" s="106">
        <v>40865</v>
      </c>
      <c r="E45" s="63" t="s">
        <v>63</v>
      </c>
      <c r="F45" s="19" t="s">
        <v>19</v>
      </c>
      <c r="G45" s="19" t="s">
        <v>16</v>
      </c>
      <c r="H45" s="19" t="s">
        <v>27</v>
      </c>
      <c r="I45" s="19" t="s">
        <v>0</v>
      </c>
    </row>
    <row r="46" spans="1:9" ht="13.5" hidden="1">
      <c r="A46" s="31">
        <v>11</v>
      </c>
      <c r="B46" s="32">
        <v>40847</v>
      </c>
      <c r="C46" s="103"/>
      <c r="D46" s="106"/>
      <c r="E46" s="63" t="s">
        <v>1</v>
      </c>
      <c r="F46" s="19" t="s">
        <v>19</v>
      </c>
      <c r="G46" s="19" t="s">
        <v>16</v>
      </c>
      <c r="H46" s="19" t="s">
        <v>27</v>
      </c>
      <c r="I46" s="19" t="s">
        <v>1</v>
      </c>
    </row>
    <row r="47" spans="1:9" ht="13.5" hidden="1">
      <c r="A47" s="31">
        <v>4</v>
      </c>
      <c r="B47" s="32">
        <v>40847</v>
      </c>
      <c r="C47" s="103"/>
      <c r="D47" s="106"/>
      <c r="E47" s="63" t="s">
        <v>2</v>
      </c>
      <c r="F47" s="19" t="s">
        <v>19</v>
      </c>
      <c r="G47" s="19" t="s">
        <v>16</v>
      </c>
      <c r="H47" s="19" t="s">
        <v>27</v>
      </c>
      <c r="I47" s="19" t="s">
        <v>41</v>
      </c>
    </row>
    <row r="48" spans="1:9" ht="13.5" hidden="1">
      <c r="A48" s="31">
        <v>0.65</v>
      </c>
      <c r="B48" s="32">
        <v>40847</v>
      </c>
      <c r="C48" s="103"/>
      <c r="D48" s="106"/>
      <c r="E48" s="63" t="s">
        <v>10</v>
      </c>
      <c r="F48" s="19" t="s">
        <v>19</v>
      </c>
      <c r="G48" s="19" t="s">
        <v>16</v>
      </c>
      <c r="H48" s="19" t="s">
        <v>27</v>
      </c>
      <c r="I48" s="19" t="s">
        <v>42</v>
      </c>
    </row>
    <row r="49" spans="1:9" ht="14.25" hidden="1" thickBot="1">
      <c r="A49" s="31">
        <v>150</v>
      </c>
      <c r="B49" s="32">
        <v>40847</v>
      </c>
      <c r="C49" s="104"/>
      <c r="D49" s="107"/>
      <c r="E49" s="45" t="s">
        <v>3</v>
      </c>
      <c r="F49" s="19" t="s">
        <v>19</v>
      </c>
      <c r="G49" s="19" t="s">
        <v>16</v>
      </c>
      <c r="H49" s="44" t="s">
        <v>71</v>
      </c>
      <c r="I49" s="19"/>
    </row>
    <row r="50" spans="1:9" ht="13.5" hidden="1">
      <c r="A50" s="31">
        <v>1349.72</v>
      </c>
      <c r="B50" s="32">
        <v>40877</v>
      </c>
      <c r="C50" s="115">
        <f>SUM(A50:A55)</f>
        <v>1421.3700000000001</v>
      </c>
      <c r="D50" s="105">
        <v>40893</v>
      </c>
      <c r="E50" s="70" t="s">
        <v>63</v>
      </c>
      <c r="F50" s="19" t="s">
        <v>19</v>
      </c>
      <c r="G50" s="19" t="s">
        <v>16</v>
      </c>
      <c r="H50" s="19" t="s">
        <v>27</v>
      </c>
      <c r="I50" s="19" t="s">
        <v>0</v>
      </c>
    </row>
    <row r="51" spans="1:9" ht="13.5" hidden="1">
      <c r="A51" s="31">
        <v>7</v>
      </c>
      <c r="B51" s="32">
        <v>40877</v>
      </c>
      <c r="C51" s="103"/>
      <c r="D51" s="106"/>
      <c r="E51" s="63" t="s">
        <v>1</v>
      </c>
      <c r="F51" s="19" t="s">
        <v>19</v>
      </c>
      <c r="G51" s="19" t="s">
        <v>16</v>
      </c>
      <c r="H51" s="19" t="s">
        <v>27</v>
      </c>
      <c r="I51" s="19" t="s">
        <v>1</v>
      </c>
    </row>
    <row r="52" spans="1:9" ht="13.5" hidden="1">
      <c r="A52" s="31">
        <v>9</v>
      </c>
      <c r="B52" s="32">
        <v>40877</v>
      </c>
      <c r="C52" s="103"/>
      <c r="D52" s="106"/>
      <c r="E52" s="63" t="s">
        <v>2</v>
      </c>
      <c r="F52" s="19" t="s">
        <v>19</v>
      </c>
      <c r="G52" s="19" t="s">
        <v>16</v>
      </c>
      <c r="H52" s="19" t="s">
        <v>27</v>
      </c>
      <c r="I52" s="19" t="s">
        <v>41</v>
      </c>
    </row>
    <row r="53" spans="1:9" ht="13.5" hidden="1">
      <c r="A53" s="31">
        <v>0.65</v>
      </c>
      <c r="B53" s="32">
        <v>40877</v>
      </c>
      <c r="C53" s="103"/>
      <c r="D53" s="106"/>
      <c r="E53" s="63" t="s">
        <v>10</v>
      </c>
      <c r="F53" s="19" t="s">
        <v>19</v>
      </c>
      <c r="G53" s="19" t="s">
        <v>16</v>
      </c>
      <c r="H53" s="19" t="s">
        <v>27</v>
      </c>
      <c r="I53" s="19" t="s">
        <v>42</v>
      </c>
    </row>
    <row r="54" spans="1:9" ht="13.5" hidden="1">
      <c r="A54" s="31">
        <v>25</v>
      </c>
      <c r="B54" s="32">
        <v>40877</v>
      </c>
      <c r="C54" s="103"/>
      <c r="D54" s="106"/>
      <c r="E54" s="63" t="s">
        <v>120</v>
      </c>
      <c r="F54" s="19" t="s">
        <v>19</v>
      </c>
      <c r="G54" s="19" t="s">
        <v>16</v>
      </c>
      <c r="H54" s="44" t="s">
        <v>71</v>
      </c>
      <c r="I54" s="19"/>
    </row>
    <row r="55" spans="1:10" ht="14.25" hidden="1" thickBot="1">
      <c r="A55" s="31">
        <v>30</v>
      </c>
      <c r="B55" s="32">
        <v>40877</v>
      </c>
      <c r="C55" s="104"/>
      <c r="D55" s="107"/>
      <c r="E55" s="45" t="s">
        <v>3</v>
      </c>
      <c r="F55" s="19" t="s">
        <v>19</v>
      </c>
      <c r="G55" s="19" t="s">
        <v>16</v>
      </c>
      <c r="H55" s="44" t="s">
        <v>71</v>
      </c>
      <c r="I55" s="19"/>
      <c r="J55" s="9"/>
    </row>
    <row r="56" spans="1:10" ht="13.5" hidden="1">
      <c r="A56" s="31">
        <v>423</v>
      </c>
      <c r="B56" s="32">
        <v>40906</v>
      </c>
      <c r="C56" s="64">
        <f>A56</f>
        <v>423</v>
      </c>
      <c r="D56" s="65">
        <f>B56</f>
        <v>40906</v>
      </c>
      <c r="E56" s="19" t="s">
        <v>11</v>
      </c>
      <c r="F56" s="19" t="s">
        <v>19</v>
      </c>
      <c r="G56" s="19" t="s">
        <v>16</v>
      </c>
      <c r="H56" s="19" t="s">
        <v>70</v>
      </c>
      <c r="I56" s="19"/>
      <c r="J56" s="9"/>
    </row>
    <row r="57" spans="1:10" ht="13.5" hidden="1">
      <c r="A57" s="31">
        <v>1358.74</v>
      </c>
      <c r="B57" s="32">
        <v>40908</v>
      </c>
      <c r="C57" s="103">
        <f>SUM(A57:A60)</f>
        <v>1373.39</v>
      </c>
      <c r="D57" s="106">
        <v>40928</v>
      </c>
      <c r="E57" s="63" t="s">
        <v>63</v>
      </c>
      <c r="F57" s="19" t="s">
        <v>19</v>
      </c>
      <c r="G57" s="19" t="s">
        <v>16</v>
      </c>
      <c r="H57" s="19" t="s">
        <v>27</v>
      </c>
      <c r="I57" s="19" t="s">
        <v>0</v>
      </c>
      <c r="J57" s="9"/>
    </row>
    <row r="58" spans="1:10" ht="13.5" hidden="1">
      <c r="A58" s="31">
        <v>7</v>
      </c>
      <c r="B58" s="32">
        <v>40908</v>
      </c>
      <c r="C58" s="103"/>
      <c r="D58" s="106"/>
      <c r="E58" s="63" t="s">
        <v>1</v>
      </c>
      <c r="F58" s="19" t="s">
        <v>19</v>
      </c>
      <c r="G58" s="19" t="s">
        <v>16</v>
      </c>
      <c r="H58" s="19" t="s">
        <v>27</v>
      </c>
      <c r="I58" s="19" t="s">
        <v>1</v>
      </c>
      <c r="J58" s="9"/>
    </row>
    <row r="59" spans="1:10" ht="13.5" hidden="1">
      <c r="A59" s="31">
        <v>7</v>
      </c>
      <c r="B59" s="32">
        <v>40908</v>
      </c>
      <c r="C59" s="103"/>
      <c r="D59" s="106"/>
      <c r="E59" s="63" t="s">
        <v>2</v>
      </c>
      <c r="F59" s="19" t="s">
        <v>19</v>
      </c>
      <c r="G59" s="19" t="s">
        <v>16</v>
      </c>
      <c r="H59" s="19" t="s">
        <v>27</v>
      </c>
      <c r="I59" s="19" t="s">
        <v>41</v>
      </c>
      <c r="J59" s="9"/>
    </row>
    <row r="60" spans="1:10" ht="14.25" hidden="1" thickBot="1">
      <c r="A60" s="31">
        <v>0.65</v>
      </c>
      <c r="B60" s="32">
        <v>40908</v>
      </c>
      <c r="C60" s="104"/>
      <c r="D60" s="107"/>
      <c r="E60" s="45" t="s">
        <v>10</v>
      </c>
      <c r="F60" s="19" t="s">
        <v>19</v>
      </c>
      <c r="G60" s="19" t="s">
        <v>16</v>
      </c>
      <c r="H60" s="19" t="s">
        <v>27</v>
      </c>
      <c r="I60" s="19" t="s">
        <v>42</v>
      </c>
      <c r="J60" s="9"/>
    </row>
    <row r="61" spans="1:10" ht="13.5" hidden="1">
      <c r="A61" s="31">
        <v>529.66</v>
      </c>
      <c r="B61" s="32">
        <v>40935</v>
      </c>
      <c r="C61" s="64">
        <f>A61</f>
        <v>529.66</v>
      </c>
      <c r="D61" s="65">
        <f>B61</f>
        <v>40935</v>
      </c>
      <c r="E61" s="19" t="s">
        <v>11</v>
      </c>
      <c r="F61" s="19" t="s">
        <v>19</v>
      </c>
      <c r="G61" s="19" t="s">
        <v>16</v>
      </c>
      <c r="H61" s="19" t="s">
        <v>70</v>
      </c>
      <c r="I61" s="19"/>
      <c r="J61" s="9"/>
    </row>
    <row r="62" spans="1:10" ht="13.5" hidden="1">
      <c r="A62" s="31">
        <v>1380.88</v>
      </c>
      <c r="B62" s="71">
        <v>40939</v>
      </c>
      <c r="C62" s="103">
        <f>SUM(A62:A66)</f>
        <v>1470.5300000000002</v>
      </c>
      <c r="D62" s="106">
        <v>40956</v>
      </c>
      <c r="E62" s="63" t="s">
        <v>63</v>
      </c>
      <c r="F62" s="63" t="s">
        <v>19</v>
      </c>
      <c r="G62" s="19" t="s">
        <v>16</v>
      </c>
      <c r="H62" s="19" t="s">
        <v>27</v>
      </c>
      <c r="I62" s="19" t="s">
        <v>0</v>
      </c>
      <c r="J62" s="9"/>
    </row>
    <row r="63" spans="1:9" ht="13.5" hidden="1">
      <c r="A63" s="31">
        <v>11</v>
      </c>
      <c r="B63" s="71">
        <v>40939</v>
      </c>
      <c r="C63" s="103"/>
      <c r="D63" s="106"/>
      <c r="E63" s="63" t="s">
        <v>1</v>
      </c>
      <c r="F63" s="63" t="s">
        <v>19</v>
      </c>
      <c r="G63" s="19" t="s">
        <v>16</v>
      </c>
      <c r="H63" s="19" t="s">
        <v>27</v>
      </c>
      <c r="I63" s="19" t="s">
        <v>1</v>
      </c>
    </row>
    <row r="64" spans="1:9" ht="13.5" hidden="1">
      <c r="A64" s="31">
        <v>18</v>
      </c>
      <c r="B64" s="71">
        <v>40939</v>
      </c>
      <c r="C64" s="103"/>
      <c r="D64" s="106"/>
      <c r="E64" s="63" t="s">
        <v>2</v>
      </c>
      <c r="F64" s="63" t="s">
        <v>19</v>
      </c>
      <c r="G64" s="19" t="s">
        <v>16</v>
      </c>
      <c r="H64" s="19" t="s">
        <v>27</v>
      </c>
      <c r="I64" s="19" t="s">
        <v>41</v>
      </c>
    </row>
    <row r="65" spans="1:9" ht="13.5" hidden="1">
      <c r="A65" s="31">
        <v>0.65</v>
      </c>
      <c r="B65" s="71">
        <v>40939</v>
      </c>
      <c r="C65" s="103"/>
      <c r="D65" s="106"/>
      <c r="E65" s="63" t="s">
        <v>10</v>
      </c>
      <c r="F65" s="63" t="s">
        <v>19</v>
      </c>
      <c r="G65" s="19" t="s">
        <v>16</v>
      </c>
      <c r="H65" s="19" t="s">
        <v>27</v>
      </c>
      <c r="I65" s="19" t="s">
        <v>42</v>
      </c>
    </row>
    <row r="66" spans="1:9" ht="14.25" hidden="1" thickBot="1">
      <c r="A66" s="31">
        <v>60</v>
      </c>
      <c r="B66" s="71">
        <v>40939</v>
      </c>
      <c r="C66" s="104"/>
      <c r="D66" s="107"/>
      <c r="E66" s="45" t="s">
        <v>3</v>
      </c>
      <c r="F66" s="63" t="s">
        <v>19</v>
      </c>
      <c r="G66" s="19" t="s">
        <v>16</v>
      </c>
      <c r="H66" s="44" t="s">
        <v>71</v>
      </c>
      <c r="I66" s="19"/>
    </row>
    <row r="67" spans="1:9" ht="13.5" hidden="1">
      <c r="A67" s="31">
        <v>591.15</v>
      </c>
      <c r="B67" s="32">
        <v>40967</v>
      </c>
      <c r="C67" s="64">
        <f>A67</f>
        <v>591.15</v>
      </c>
      <c r="D67" s="65">
        <f>B67</f>
        <v>40967</v>
      </c>
      <c r="E67" s="19" t="s">
        <v>11</v>
      </c>
      <c r="F67" s="19" t="s">
        <v>19</v>
      </c>
      <c r="G67" s="19" t="s">
        <v>16</v>
      </c>
      <c r="H67" s="19" t="s">
        <v>70</v>
      </c>
      <c r="I67" s="19"/>
    </row>
    <row r="68" spans="1:9" ht="13.5" hidden="1">
      <c r="A68" s="31">
        <v>1398.1</v>
      </c>
      <c r="B68" s="71">
        <v>40968</v>
      </c>
      <c r="C68" s="103">
        <f>SUM(A68:A72)</f>
        <v>1481.75</v>
      </c>
      <c r="D68" s="106">
        <v>40984</v>
      </c>
      <c r="E68" s="63" t="s">
        <v>63</v>
      </c>
      <c r="F68" s="63" t="s">
        <v>19</v>
      </c>
      <c r="G68" s="19" t="s">
        <v>16</v>
      </c>
      <c r="H68" s="19" t="s">
        <v>27</v>
      </c>
      <c r="I68" s="19" t="s">
        <v>0</v>
      </c>
    </row>
    <row r="69" spans="1:9" ht="13.5" hidden="1">
      <c r="A69" s="31">
        <v>10</v>
      </c>
      <c r="B69" s="71">
        <v>40968</v>
      </c>
      <c r="C69" s="103"/>
      <c r="D69" s="106"/>
      <c r="E69" s="63" t="s">
        <v>1</v>
      </c>
      <c r="F69" s="63" t="s">
        <v>19</v>
      </c>
      <c r="G69" s="19" t="s">
        <v>16</v>
      </c>
      <c r="H69" s="19" t="s">
        <v>27</v>
      </c>
      <c r="I69" s="19" t="s">
        <v>1</v>
      </c>
    </row>
    <row r="70" spans="1:9" ht="13.5" hidden="1">
      <c r="A70" s="31">
        <v>13</v>
      </c>
      <c r="B70" s="71">
        <v>40968</v>
      </c>
      <c r="C70" s="103"/>
      <c r="D70" s="106"/>
      <c r="E70" s="63" t="s">
        <v>2</v>
      </c>
      <c r="F70" s="63" t="s">
        <v>19</v>
      </c>
      <c r="G70" s="19" t="s">
        <v>16</v>
      </c>
      <c r="H70" s="19" t="s">
        <v>27</v>
      </c>
      <c r="I70" s="19" t="s">
        <v>41</v>
      </c>
    </row>
    <row r="71" spans="1:9" ht="13.5" hidden="1">
      <c r="A71" s="31">
        <v>0.65</v>
      </c>
      <c r="B71" s="71">
        <v>40968</v>
      </c>
      <c r="C71" s="103"/>
      <c r="D71" s="106"/>
      <c r="E71" s="63" t="s">
        <v>10</v>
      </c>
      <c r="F71" s="63" t="s">
        <v>19</v>
      </c>
      <c r="G71" s="19" t="s">
        <v>16</v>
      </c>
      <c r="H71" s="19" t="s">
        <v>27</v>
      </c>
      <c r="I71" s="19" t="s">
        <v>42</v>
      </c>
    </row>
    <row r="72" spans="1:9" ht="14.25" hidden="1" thickBot="1">
      <c r="A72" s="31">
        <v>60</v>
      </c>
      <c r="B72" s="71">
        <v>40968</v>
      </c>
      <c r="C72" s="104"/>
      <c r="D72" s="107"/>
      <c r="E72" s="45" t="s">
        <v>3</v>
      </c>
      <c r="F72" s="63" t="s">
        <v>19</v>
      </c>
      <c r="G72" s="19" t="s">
        <v>16</v>
      </c>
      <c r="H72" s="44" t="s">
        <v>71</v>
      </c>
      <c r="I72" s="19"/>
    </row>
    <row r="73" spans="1:9" ht="13.5" hidden="1">
      <c r="A73" s="31">
        <v>842.84</v>
      </c>
      <c r="B73" s="72">
        <v>40997</v>
      </c>
      <c r="C73" s="64">
        <f>A73</f>
        <v>842.84</v>
      </c>
      <c r="D73" s="65">
        <f>B73</f>
        <v>40997</v>
      </c>
      <c r="E73" s="19" t="s">
        <v>11</v>
      </c>
      <c r="F73" s="19" t="s">
        <v>19</v>
      </c>
      <c r="G73" s="19" t="s">
        <v>16</v>
      </c>
      <c r="H73" s="19" t="s">
        <v>70</v>
      </c>
      <c r="I73" s="19"/>
    </row>
    <row r="74" spans="1:10" ht="14.25" hidden="1" thickBot="1">
      <c r="A74" s="19">
        <v>150</v>
      </c>
      <c r="B74" s="21">
        <v>41017</v>
      </c>
      <c r="C74" s="66">
        <f>A74</f>
        <v>150</v>
      </c>
      <c r="D74" s="46">
        <v>41017</v>
      </c>
      <c r="E74" s="73" t="s">
        <v>140</v>
      </c>
      <c r="F74" s="19" t="s">
        <v>20</v>
      </c>
      <c r="G74" s="19" t="s">
        <v>21</v>
      </c>
      <c r="H74" s="19" t="s">
        <v>43</v>
      </c>
      <c r="I74" s="19" t="s">
        <v>16</v>
      </c>
      <c r="J74" s="9"/>
    </row>
    <row r="75" spans="1:10" ht="13.5">
      <c r="A75" s="31">
        <v>1435</v>
      </c>
      <c r="B75" s="71">
        <v>40999</v>
      </c>
      <c r="C75" s="103">
        <f>SUM(A75:A79)</f>
        <v>1709.65</v>
      </c>
      <c r="D75" s="106">
        <v>41019</v>
      </c>
      <c r="E75" s="63" t="s">
        <v>63</v>
      </c>
      <c r="F75" s="19" t="s">
        <v>19</v>
      </c>
      <c r="G75" s="19" t="s">
        <v>16</v>
      </c>
      <c r="H75" s="19" t="s">
        <v>27</v>
      </c>
      <c r="I75" s="19" t="s">
        <v>0</v>
      </c>
      <c r="J75" s="9"/>
    </row>
    <row r="76" spans="1:10" ht="13.5">
      <c r="A76" s="31">
        <v>16</v>
      </c>
      <c r="B76" s="71">
        <v>40999</v>
      </c>
      <c r="C76" s="103"/>
      <c r="D76" s="106"/>
      <c r="E76" s="63" t="s">
        <v>1</v>
      </c>
      <c r="F76" s="19" t="s">
        <v>19</v>
      </c>
      <c r="G76" s="19" t="s">
        <v>16</v>
      </c>
      <c r="H76" s="19" t="s">
        <v>27</v>
      </c>
      <c r="I76" s="19" t="s">
        <v>1</v>
      </c>
      <c r="J76" s="9"/>
    </row>
    <row r="77" spans="1:10" ht="13.5">
      <c r="A77" s="31">
        <v>33</v>
      </c>
      <c r="B77" s="71">
        <v>40999</v>
      </c>
      <c r="C77" s="103"/>
      <c r="D77" s="106"/>
      <c r="E77" s="63" t="s">
        <v>2</v>
      </c>
      <c r="F77" s="19" t="s">
        <v>19</v>
      </c>
      <c r="G77" s="19" t="s">
        <v>16</v>
      </c>
      <c r="H77" s="19" t="s">
        <v>27</v>
      </c>
      <c r="I77" s="19" t="s">
        <v>41</v>
      </c>
      <c r="J77" s="9"/>
    </row>
    <row r="78" spans="1:10" ht="13.5">
      <c r="A78" s="31">
        <v>0.65</v>
      </c>
      <c r="B78" s="71">
        <v>40999</v>
      </c>
      <c r="C78" s="103"/>
      <c r="D78" s="106"/>
      <c r="E78" s="63" t="s">
        <v>10</v>
      </c>
      <c r="F78" s="19" t="s">
        <v>19</v>
      </c>
      <c r="G78" s="19" t="s">
        <v>16</v>
      </c>
      <c r="H78" s="19" t="s">
        <v>27</v>
      </c>
      <c r="I78" s="19" t="s">
        <v>42</v>
      </c>
      <c r="J78" s="9"/>
    </row>
    <row r="79" spans="1:10" ht="13.5">
      <c r="A79" s="31">
        <v>225</v>
      </c>
      <c r="B79" s="71">
        <v>40999</v>
      </c>
      <c r="C79" s="103"/>
      <c r="D79" s="106"/>
      <c r="E79" s="63" t="s">
        <v>3</v>
      </c>
      <c r="F79" s="19" t="s">
        <v>19</v>
      </c>
      <c r="G79" s="19" t="s">
        <v>16</v>
      </c>
      <c r="H79" s="44" t="s">
        <v>71</v>
      </c>
      <c r="I79" s="19"/>
      <c r="J79" s="9"/>
    </row>
    <row r="80" spans="1:10" ht="14.25" thickBot="1">
      <c r="A80" s="31">
        <v>1424.83</v>
      </c>
      <c r="B80" s="72">
        <v>41026</v>
      </c>
      <c r="C80" s="66">
        <f>A80</f>
        <v>1424.83</v>
      </c>
      <c r="D80" s="74">
        <v>41026</v>
      </c>
      <c r="E80" s="45" t="s">
        <v>11</v>
      </c>
      <c r="F80" s="19" t="s">
        <v>19</v>
      </c>
      <c r="G80" s="19" t="s">
        <v>16</v>
      </c>
      <c r="H80" s="19" t="s">
        <v>70</v>
      </c>
      <c r="I80" s="19"/>
      <c r="J80" s="9"/>
    </row>
    <row r="81" spans="1:10" ht="13.5">
      <c r="A81" s="10">
        <v>1180.8</v>
      </c>
      <c r="B81" s="38">
        <v>41047</v>
      </c>
      <c r="C81" s="118">
        <f>SUM(A81:A85)</f>
        <v>1278.45</v>
      </c>
      <c r="D81" s="108">
        <v>41047</v>
      </c>
      <c r="E81" s="13" t="s">
        <v>63</v>
      </c>
      <c r="F81" s="9" t="s">
        <v>20</v>
      </c>
      <c r="G81" s="9" t="s">
        <v>40</v>
      </c>
      <c r="H81" s="9" t="s">
        <v>27</v>
      </c>
      <c r="I81" s="9" t="s">
        <v>16</v>
      </c>
      <c r="J81" s="9"/>
    </row>
    <row r="82" spans="1:10" ht="13.5">
      <c r="A82" s="10">
        <v>6</v>
      </c>
      <c r="B82" s="38">
        <v>41047</v>
      </c>
      <c r="C82" s="118"/>
      <c r="D82" s="108"/>
      <c r="E82" s="13" t="s">
        <v>1</v>
      </c>
      <c r="F82" s="9" t="s">
        <v>20</v>
      </c>
      <c r="G82" s="9" t="s">
        <v>40</v>
      </c>
      <c r="H82" s="9" t="s">
        <v>27</v>
      </c>
      <c r="I82" s="9" t="s">
        <v>16</v>
      </c>
      <c r="J82" s="9"/>
    </row>
    <row r="83" spans="1:10" ht="13.5">
      <c r="A83" s="10">
        <v>16</v>
      </c>
      <c r="B83" s="38">
        <v>41047</v>
      </c>
      <c r="C83" s="118"/>
      <c r="D83" s="108"/>
      <c r="E83" s="13" t="s">
        <v>2</v>
      </c>
      <c r="F83" s="9" t="s">
        <v>20</v>
      </c>
      <c r="G83" s="9" t="s">
        <v>40</v>
      </c>
      <c r="H83" s="9" t="s">
        <v>27</v>
      </c>
      <c r="I83" s="9" t="s">
        <v>16</v>
      </c>
      <c r="J83" s="9"/>
    </row>
    <row r="84" spans="1:10" ht="13.5">
      <c r="A84" s="10">
        <v>0.65</v>
      </c>
      <c r="B84" s="38">
        <v>41047</v>
      </c>
      <c r="C84" s="118"/>
      <c r="D84" s="108"/>
      <c r="E84" s="13" t="s">
        <v>10</v>
      </c>
      <c r="F84" s="9" t="s">
        <v>20</v>
      </c>
      <c r="G84" s="9" t="s">
        <v>40</v>
      </c>
      <c r="H84" s="9" t="s">
        <v>27</v>
      </c>
      <c r="I84" s="9" t="s">
        <v>16</v>
      </c>
      <c r="J84" s="9"/>
    </row>
    <row r="85" spans="1:10" ht="13.5">
      <c r="A85" s="10">
        <v>75</v>
      </c>
      <c r="B85" s="38">
        <v>41047</v>
      </c>
      <c r="C85" s="118"/>
      <c r="D85" s="108"/>
      <c r="E85" s="13" t="s">
        <v>3</v>
      </c>
      <c r="F85" s="9" t="s">
        <v>20</v>
      </c>
      <c r="G85" s="9" t="s">
        <v>40</v>
      </c>
      <c r="H85" s="22" t="s">
        <v>27</v>
      </c>
      <c r="I85" s="9" t="s">
        <v>16</v>
      </c>
      <c r="J85" s="9"/>
    </row>
    <row r="86" spans="1:10" ht="13.5">
      <c r="A86" s="10">
        <v>1279.47</v>
      </c>
      <c r="B86" s="38">
        <v>41060</v>
      </c>
      <c r="C86" s="48">
        <f>A86</f>
        <v>1279.47</v>
      </c>
      <c r="D86" s="49">
        <v>41060</v>
      </c>
      <c r="E86" s="13" t="s">
        <v>11</v>
      </c>
      <c r="F86" s="9" t="s">
        <v>19</v>
      </c>
      <c r="G86" s="9" t="s">
        <v>16</v>
      </c>
      <c r="H86" s="22" t="s">
        <v>70</v>
      </c>
      <c r="I86" s="9"/>
      <c r="J86" s="9"/>
    </row>
    <row r="87" spans="1:10" ht="13.5">
      <c r="A87" s="10">
        <v>1229.18</v>
      </c>
      <c r="B87" s="38">
        <v>41075</v>
      </c>
      <c r="C87" s="118">
        <f>SUM(A87:A90)</f>
        <v>1255.8300000000002</v>
      </c>
      <c r="D87" s="108">
        <v>41075</v>
      </c>
      <c r="E87" s="13" t="s">
        <v>63</v>
      </c>
      <c r="F87" s="9" t="s">
        <v>20</v>
      </c>
      <c r="G87" s="9" t="s">
        <v>40</v>
      </c>
      <c r="H87" s="9" t="s">
        <v>27</v>
      </c>
      <c r="I87" s="9" t="s">
        <v>16</v>
      </c>
      <c r="J87" s="9"/>
    </row>
    <row r="88" spans="1:10" ht="13.5">
      <c r="A88" s="10">
        <v>11</v>
      </c>
      <c r="B88" s="38">
        <v>41075</v>
      </c>
      <c r="C88" s="118"/>
      <c r="D88" s="108"/>
      <c r="E88" s="13" t="s">
        <v>1</v>
      </c>
      <c r="F88" s="9" t="s">
        <v>20</v>
      </c>
      <c r="G88" s="9" t="s">
        <v>40</v>
      </c>
      <c r="H88" s="9" t="s">
        <v>27</v>
      </c>
      <c r="I88" s="9" t="s">
        <v>16</v>
      </c>
      <c r="J88" s="9"/>
    </row>
    <row r="89" spans="1:10" ht="13.5">
      <c r="A89" s="10">
        <v>15</v>
      </c>
      <c r="B89" s="38">
        <v>41075</v>
      </c>
      <c r="C89" s="118"/>
      <c r="D89" s="108"/>
      <c r="E89" s="13" t="s">
        <v>2</v>
      </c>
      <c r="F89" s="9" t="s">
        <v>20</v>
      </c>
      <c r="G89" s="9" t="s">
        <v>40</v>
      </c>
      <c r="H89" s="9" t="s">
        <v>27</v>
      </c>
      <c r="I89" s="9" t="s">
        <v>16</v>
      </c>
      <c r="J89" s="9"/>
    </row>
    <row r="90" spans="1:10" ht="14.25" thickBot="1">
      <c r="A90" s="10">
        <v>0.65</v>
      </c>
      <c r="B90" s="38">
        <v>41075</v>
      </c>
      <c r="C90" s="119"/>
      <c r="D90" s="109"/>
      <c r="E90" s="11" t="s">
        <v>10</v>
      </c>
      <c r="F90" s="9" t="s">
        <v>20</v>
      </c>
      <c r="G90" s="9" t="s">
        <v>40</v>
      </c>
      <c r="H90" s="9" t="s">
        <v>27</v>
      </c>
      <c r="I90" s="9" t="s">
        <v>16</v>
      </c>
      <c r="J90" s="9"/>
    </row>
    <row r="91" spans="1:8" ht="14.25" thickBot="1">
      <c r="A91" s="10">
        <v>901.81</v>
      </c>
      <c r="B91" s="12">
        <v>41088</v>
      </c>
      <c r="C91" s="90">
        <v>901.81</v>
      </c>
      <c r="D91" s="91">
        <v>41088</v>
      </c>
      <c r="E91" s="92" t="s">
        <v>11</v>
      </c>
      <c r="F91" s="9" t="s">
        <v>19</v>
      </c>
      <c r="G91" s="9" t="s">
        <v>16</v>
      </c>
      <c r="H91" s="22" t="s">
        <v>70</v>
      </c>
    </row>
    <row r="92" spans="1:9" ht="13.5">
      <c r="A92" s="10">
        <f>1829.43-435</f>
        <v>1394.43</v>
      </c>
      <c r="B92" s="93">
        <v>41110</v>
      </c>
      <c r="C92" s="113">
        <f>SUM(A92:A93)</f>
        <v>1829.43</v>
      </c>
      <c r="D92" s="112">
        <f>B92</f>
        <v>41110</v>
      </c>
      <c r="E92" s="116" t="s">
        <v>181</v>
      </c>
      <c r="F92" s="9" t="s">
        <v>20</v>
      </c>
      <c r="G92" s="9" t="s">
        <v>40</v>
      </c>
      <c r="H92" s="9" t="s">
        <v>27</v>
      </c>
      <c r="I92" s="9" t="s">
        <v>16</v>
      </c>
    </row>
    <row r="93" spans="1:11" ht="13.5">
      <c r="A93" s="10">
        <v>435</v>
      </c>
      <c r="B93" s="93">
        <v>41110</v>
      </c>
      <c r="C93" s="114"/>
      <c r="D93" s="108"/>
      <c r="E93" s="117"/>
      <c r="F93" s="9" t="s">
        <v>20</v>
      </c>
      <c r="G93" s="9" t="s">
        <v>40</v>
      </c>
      <c r="H93" s="9" t="s">
        <v>27</v>
      </c>
      <c r="I93" s="9" t="s">
        <v>16</v>
      </c>
      <c r="K93" s="36"/>
    </row>
    <row r="94" spans="1:9" ht="13.5">
      <c r="A94" s="10">
        <v>684.7</v>
      </c>
      <c r="B94" s="93">
        <v>41121</v>
      </c>
      <c r="C94" s="48">
        <f aca="true" t="shared" si="0" ref="C94:C103">A94</f>
        <v>684.7</v>
      </c>
      <c r="D94" s="49">
        <f aca="true" t="shared" si="1" ref="D94:D103">B94</f>
        <v>41121</v>
      </c>
      <c r="E94" s="13" t="s">
        <v>11</v>
      </c>
      <c r="F94" s="9" t="s">
        <v>19</v>
      </c>
      <c r="G94" s="9" t="s">
        <v>16</v>
      </c>
      <c r="H94" s="22" t="s">
        <v>70</v>
      </c>
      <c r="I94" s="9"/>
    </row>
    <row r="95" spans="1:9" ht="13.5">
      <c r="A95" s="10">
        <v>490</v>
      </c>
      <c r="B95" s="93">
        <v>41125</v>
      </c>
      <c r="C95" s="48">
        <f t="shared" si="0"/>
        <v>490</v>
      </c>
      <c r="D95" s="49">
        <f t="shared" si="1"/>
        <v>41125</v>
      </c>
      <c r="E95" s="96" t="s">
        <v>184</v>
      </c>
      <c r="F95" s="9" t="s">
        <v>19</v>
      </c>
      <c r="G95" s="9" t="s">
        <v>16</v>
      </c>
      <c r="H95" s="9" t="s">
        <v>77</v>
      </c>
      <c r="I95" s="9" t="s">
        <v>155</v>
      </c>
    </row>
    <row r="96" spans="1:9" ht="14.25" thickBot="1">
      <c r="A96" s="10">
        <v>1453.49</v>
      </c>
      <c r="B96" s="93">
        <v>41138</v>
      </c>
      <c r="C96" s="87">
        <f t="shared" si="0"/>
        <v>1453.49</v>
      </c>
      <c r="D96" s="88">
        <f t="shared" si="1"/>
        <v>41138</v>
      </c>
      <c r="E96" s="11" t="s">
        <v>181</v>
      </c>
      <c r="F96" s="9" t="s">
        <v>20</v>
      </c>
      <c r="G96" s="9" t="s">
        <v>40</v>
      </c>
      <c r="H96" s="9" t="s">
        <v>27</v>
      </c>
      <c r="I96" s="9" t="s">
        <v>16</v>
      </c>
    </row>
    <row r="97" spans="1:9" ht="14.25" thickBot="1">
      <c r="A97" s="10">
        <v>321.24</v>
      </c>
      <c r="B97" s="93">
        <v>41152</v>
      </c>
      <c r="C97" s="97">
        <f t="shared" si="0"/>
        <v>321.24</v>
      </c>
      <c r="D97" s="98">
        <f t="shared" si="1"/>
        <v>41152</v>
      </c>
      <c r="E97" s="92" t="s">
        <v>11</v>
      </c>
      <c r="F97" s="9" t="s">
        <v>19</v>
      </c>
      <c r="G97" s="9" t="s">
        <v>16</v>
      </c>
      <c r="H97" s="22" t="s">
        <v>70</v>
      </c>
      <c r="I97" s="9"/>
    </row>
    <row r="98" spans="1:9" ht="13.5">
      <c r="A98" s="10">
        <v>1377.53</v>
      </c>
      <c r="B98" s="93">
        <v>41173</v>
      </c>
      <c r="C98" s="48">
        <f t="shared" si="0"/>
        <v>1377.53</v>
      </c>
      <c r="D98" s="49">
        <f t="shared" si="1"/>
        <v>41173</v>
      </c>
      <c r="E98" s="13" t="s">
        <v>181</v>
      </c>
      <c r="F98" s="9" t="s">
        <v>20</v>
      </c>
      <c r="G98" s="9" t="s">
        <v>40</v>
      </c>
      <c r="H98" s="9" t="s">
        <v>27</v>
      </c>
      <c r="I98" s="9" t="s">
        <v>16</v>
      </c>
    </row>
    <row r="99" spans="1:9" ht="14.25" thickBot="1">
      <c r="A99" s="10">
        <v>301.41</v>
      </c>
      <c r="B99" s="93">
        <v>41180</v>
      </c>
      <c r="C99" s="87">
        <f t="shared" si="0"/>
        <v>301.41</v>
      </c>
      <c r="D99" s="88">
        <f t="shared" si="1"/>
        <v>41180</v>
      </c>
      <c r="E99" s="11" t="s">
        <v>11</v>
      </c>
      <c r="F99" s="9" t="s">
        <v>19</v>
      </c>
      <c r="G99" s="9" t="s">
        <v>16</v>
      </c>
      <c r="H99" s="22" t="s">
        <v>70</v>
      </c>
      <c r="I99" s="9"/>
    </row>
    <row r="100" spans="1:9" ht="13.5">
      <c r="A100" s="10">
        <v>1387.27</v>
      </c>
      <c r="B100" s="93">
        <v>41201</v>
      </c>
      <c r="C100" s="48">
        <f t="shared" si="0"/>
        <v>1387.27</v>
      </c>
      <c r="D100" s="49">
        <f t="shared" si="1"/>
        <v>41201</v>
      </c>
      <c r="E100" s="13" t="s">
        <v>181</v>
      </c>
      <c r="F100" s="9" t="s">
        <v>20</v>
      </c>
      <c r="G100" s="9" t="s">
        <v>40</v>
      </c>
      <c r="H100" s="9" t="s">
        <v>27</v>
      </c>
      <c r="I100" s="9" t="s">
        <v>16</v>
      </c>
    </row>
    <row r="101" spans="1:9" ht="13.5">
      <c r="A101" s="10">
        <v>200.97</v>
      </c>
      <c r="B101" s="93">
        <v>41213</v>
      </c>
      <c r="C101" s="48">
        <f t="shared" si="0"/>
        <v>200.97</v>
      </c>
      <c r="D101" s="49">
        <f t="shared" si="1"/>
        <v>41213</v>
      </c>
      <c r="E101" s="13" t="s">
        <v>11</v>
      </c>
      <c r="F101" s="9" t="s">
        <v>19</v>
      </c>
      <c r="G101" s="9" t="s">
        <v>16</v>
      </c>
      <c r="H101" s="22" t="s">
        <v>70</v>
      </c>
      <c r="I101" s="9"/>
    </row>
    <row r="102" spans="1:9" ht="14.25" thickBot="1">
      <c r="A102" s="10">
        <v>1537.59</v>
      </c>
      <c r="B102" s="93">
        <v>41229</v>
      </c>
      <c r="C102" s="99">
        <f t="shared" si="0"/>
        <v>1537.59</v>
      </c>
      <c r="D102" s="88">
        <f t="shared" si="1"/>
        <v>41229</v>
      </c>
      <c r="E102" s="11" t="s">
        <v>181</v>
      </c>
      <c r="F102" s="9" t="s">
        <v>20</v>
      </c>
      <c r="G102" s="9" t="s">
        <v>40</v>
      </c>
      <c r="H102" s="9" t="s">
        <v>27</v>
      </c>
      <c r="I102" s="9" t="s">
        <v>16</v>
      </c>
    </row>
    <row r="103" spans="1:9" ht="13.5">
      <c r="A103" s="10">
        <v>181.18</v>
      </c>
      <c r="B103" s="93">
        <v>41242</v>
      </c>
      <c r="C103" s="48">
        <f t="shared" si="0"/>
        <v>181.18</v>
      </c>
      <c r="D103" s="49">
        <f t="shared" si="1"/>
        <v>41242</v>
      </c>
      <c r="E103" s="13" t="s">
        <v>11</v>
      </c>
      <c r="F103" s="9" t="s">
        <v>19</v>
      </c>
      <c r="G103" s="9" t="s">
        <v>16</v>
      </c>
      <c r="H103" s="22" t="s">
        <v>70</v>
      </c>
      <c r="I103" s="9"/>
    </row>
    <row r="104" spans="1:9" ht="14.25" thickBot="1">
      <c r="A104" s="10">
        <v>219.84</v>
      </c>
      <c r="B104" s="93">
        <v>41246</v>
      </c>
      <c r="C104" s="99">
        <v>219.84</v>
      </c>
      <c r="D104" s="88">
        <f aca="true" t="shared" si="2" ref="D104:D114">B104</f>
        <v>41246</v>
      </c>
      <c r="E104" s="11" t="s">
        <v>182</v>
      </c>
      <c r="F104" s="9" t="s">
        <v>19</v>
      </c>
      <c r="G104" s="9" t="s">
        <v>16</v>
      </c>
      <c r="H104" s="9" t="s">
        <v>77</v>
      </c>
      <c r="I104" s="9" t="s">
        <v>185</v>
      </c>
    </row>
    <row r="105" spans="1:9" ht="13.5">
      <c r="A105" s="10">
        <v>1543.27</v>
      </c>
      <c r="B105" s="93">
        <v>41264</v>
      </c>
      <c r="C105" s="48">
        <f>A105</f>
        <v>1543.27</v>
      </c>
      <c r="D105" s="49">
        <f t="shared" si="2"/>
        <v>41264</v>
      </c>
      <c r="E105" s="13" t="s">
        <v>181</v>
      </c>
      <c r="F105" s="9" t="s">
        <v>20</v>
      </c>
      <c r="G105" s="9" t="s">
        <v>40</v>
      </c>
      <c r="H105" s="9" t="s">
        <v>27</v>
      </c>
      <c r="I105" s="9" t="s">
        <v>16</v>
      </c>
    </row>
    <row r="106" spans="1:9" ht="13.5">
      <c r="A106" s="10">
        <v>142.27</v>
      </c>
      <c r="B106" s="93">
        <v>41274</v>
      </c>
      <c r="C106" s="48">
        <f>A106</f>
        <v>142.27</v>
      </c>
      <c r="D106" s="49">
        <f t="shared" si="2"/>
        <v>41274</v>
      </c>
      <c r="E106" s="13" t="s">
        <v>11</v>
      </c>
      <c r="F106" s="9" t="s">
        <v>19</v>
      </c>
      <c r="G106" s="9" t="s">
        <v>16</v>
      </c>
      <c r="H106" s="22" t="s">
        <v>70</v>
      </c>
      <c r="I106" s="9"/>
    </row>
    <row r="107" spans="1:9" ht="13.5">
      <c r="A107" s="10">
        <v>300.26</v>
      </c>
      <c r="B107" s="93">
        <v>41284</v>
      </c>
      <c r="C107" s="114">
        <v>480.26</v>
      </c>
      <c r="D107" s="108">
        <f t="shared" si="2"/>
        <v>41284</v>
      </c>
      <c r="E107" s="96" t="s">
        <v>271</v>
      </c>
      <c r="F107" t="s">
        <v>20</v>
      </c>
      <c r="G107" t="s">
        <v>21</v>
      </c>
      <c r="H107" t="s">
        <v>151</v>
      </c>
      <c r="I107" t="s">
        <v>16</v>
      </c>
    </row>
    <row r="108" spans="1:9" ht="13.5">
      <c r="A108" s="10">
        <v>180</v>
      </c>
      <c r="B108" s="93">
        <v>41284</v>
      </c>
      <c r="C108" s="114"/>
      <c r="D108" s="108"/>
      <c r="E108" s="13" t="s">
        <v>182</v>
      </c>
      <c r="F108" s="9" t="s">
        <v>19</v>
      </c>
      <c r="G108" s="9" t="s">
        <v>16</v>
      </c>
      <c r="H108" s="9" t="s">
        <v>77</v>
      </c>
      <c r="I108" s="9" t="s">
        <v>185</v>
      </c>
    </row>
    <row r="109" spans="1:9" ht="14.25" thickBot="1">
      <c r="A109" s="10">
        <v>1541.67</v>
      </c>
      <c r="B109" s="93">
        <v>41292</v>
      </c>
      <c r="C109" s="99">
        <f aca="true" t="shared" si="3" ref="C109:C114">A109</f>
        <v>1541.67</v>
      </c>
      <c r="D109" s="88">
        <f t="shared" si="2"/>
        <v>41292</v>
      </c>
      <c r="E109" s="11" t="s">
        <v>181</v>
      </c>
      <c r="F109" s="9" t="s">
        <v>20</v>
      </c>
      <c r="G109" s="9" t="s">
        <v>40</v>
      </c>
      <c r="H109" s="9" t="s">
        <v>27</v>
      </c>
      <c r="I109" s="9" t="s">
        <v>16</v>
      </c>
    </row>
    <row r="110" spans="1:9" ht="13.5">
      <c r="A110" s="10">
        <v>136.97</v>
      </c>
      <c r="B110" s="93">
        <v>41305</v>
      </c>
      <c r="C110" s="48">
        <f t="shared" si="3"/>
        <v>136.97</v>
      </c>
      <c r="D110" s="49">
        <f t="shared" si="2"/>
        <v>41305</v>
      </c>
      <c r="E110" s="13" t="s">
        <v>11</v>
      </c>
      <c r="F110" s="9" t="s">
        <v>19</v>
      </c>
      <c r="G110" s="9" t="s">
        <v>16</v>
      </c>
      <c r="H110" s="22" t="s">
        <v>70</v>
      </c>
      <c r="I110" s="9"/>
    </row>
    <row r="111" spans="1:9" ht="14.25" thickBot="1">
      <c r="A111" s="10">
        <v>1531.45</v>
      </c>
      <c r="B111" s="93">
        <v>41320</v>
      </c>
      <c r="C111" s="99">
        <f t="shared" si="3"/>
        <v>1531.45</v>
      </c>
      <c r="D111" s="88">
        <f t="shared" si="2"/>
        <v>41320</v>
      </c>
      <c r="E111" s="11" t="s">
        <v>181</v>
      </c>
      <c r="F111" s="9" t="s">
        <v>20</v>
      </c>
      <c r="G111" s="9" t="s">
        <v>40</v>
      </c>
      <c r="H111" s="9" t="s">
        <v>27</v>
      </c>
      <c r="I111" s="9" t="s">
        <v>16</v>
      </c>
    </row>
    <row r="112" spans="1:9" ht="13.5">
      <c r="A112" s="10">
        <v>125.38</v>
      </c>
      <c r="B112" s="93">
        <v>41333</v>
      </c>
      <c r="C112" s="48">
        <f t="shared" si="3"/>
        <v>125.38</v>
      </c>
      <c r="D112" s="49">
        <f t="shared" si="2"/>
        <v>41333</v>
      </c>
      <c r="E112" s="13" t="s">
        <v>11</v>
      </c>
      <c r="F112" s="9" t="s">
        <v>19</v>
      </c>
      <c r="G112" s="9" t="s">
        <v>16</v>
      </c>
      <c r="H112" s="22" t="s">
        <v>70</v>
      </c>
      <c r="I112" s="9"/>
    </row>
    <row r="113" spans="1:9" ht="14.25" thickBot="1">
      <c r="A113" s="10">
        <v>1559.49</v>
      </c>
      <c r="B113" s="93">
        <v>41348</v>
      </c>
      <c r="C113" s="99">
        <f t="shared" si="3"/>
        <v>1559.49</v>
      </c>
      <c r="D113" s="88">
        <f t="shared" si="2"/>
        <v>41348</v>
      </c>
      <c r="E113" s="11" t="s">
        <v>181</v>
      </c>
      <c r="F113" s="9" t="s">
        <v>20</v>
      </c>
      <c r="G113" s="9" t="s">
        <v>40</v>
      </c>
      <c r="H113" s="9" t="s">
        <v>27</v>
      </c>
      <c r="I113" s="9" t="s">
        <v>16</v>
      </c>
    </row>
    <row r="114" spans="1:9" ht="13.5">
      <c r="A114" s="10">
        <v>235.44</v>
      </c>
      <c r="B114" s="93">
        <v>41362</v>
      </c>
      <c r="C114" s="40">
        <f t="shared" si="3"/>
        <v>235.44</v>
      </c>
      <c r="D114" s="49">
        <f t="shared" si="2"/>
        <v>41362</v>
      </c>
      <c r="E114" s="13" t="s">
        <v>11</v>
      </c>
      <c r="F114" s="9" t="s">
        <v>19</v>
      </c>
      <c r="G114" s="9" t="s">
        <v>16</v>
      </c>
      <c r="H114" s="22" t="s">
        <v>70</v>
      </c>
      <c r="I114" s="9"/>
    </row>
    <row r="115" spans="1:9" ht="12.75">
      <c r="A115" s="9">
        <v>30</v>
      </c>
      <c r="B115" s="93">
        <v>41371</v>
      </c>
      <c r="C115" s="40">
        <v>30</v>
      </c>
      <c r="D115" s="101">
        <v>41374</v>
      </c>
      <c r="E115" s="13" t="s">
        <v>182</v>
      </c>
      <c r="F115" s="9" t="s">
        <v>19</v>
      </c>
      <c r="G115" s="102" t="s">
        <v>16</v>
      </c>
      <c r="H115" s="9" t="s">
        <v>22</v>
      </c>
      <c r="I115" s="9" t="s">
        <v>186</v>
      </c>
    </row>
    <row r="116" spans="1:9" ht="13.5">
      <c r="A116" s="10">
        <v>1473.47</v>
      </c>
      <c r="B116" s="93">
        <v>41383</v>
      </c>
      <c r="C116" s="48">
        <f>A116</f>
        <v>1473.47</v>
      </c>
      <c r="D116" s="49">
        <f>B116</f>
        <v>41383</v>
      </c>
      <c r="E116" s="13" t="s">
        <v>181</v>
      </c>
      <c r="F116" s="9" t="s">
        <v>20</v>
      </c>
      <c r="G116" s="9" t="s">
        <v>40</v>
      </c>
      <c r="H116" s="9" t="s">
        <v>27</v>
      </c>
      <c r="I116" s="9" t="s">
        <v>16</v>
      </c>
    </row>
    <row r="117" spans="1:9" ht="13.5">
      <c r="A117" s="10">
        <v>83.84</v>
      </c>
      <c r="B117" s="93">
        <v>41394</v>
      </c>
      <c r="C117" s="48">
        <f>A117</f>
        <v>83.84</v>
      </c>
      <c r="D117" s="49">
        <f>B117</f>
        <v>41394</v>
      </c>
      <c r="E117" s="13" t="s">
        <v>11</v>
      </c>
      <c r="F117" s="9" t="s">
        <v>19</v>
      </c>
      <c r="G117" s="9" t="s">
        <v>16</v>
      </c>
      <c r="H117" s="22" t="s">
        <v>70</v>
      </c>
      <c r="I117" s="9"/>
    </row>
  </sheetData>
  <sheetProtection/>
  <mergeCells count="33">
    <mergeCell ref="C45:C49"/>
    <mergeCell ref="D107:D108"/>
    <mergeCell ref="C107:C108"/>
    <mergeCell ref="D13:D17"/>
    <mergeCell ref="C92:C93"/>
    <mergeCell ref="D28:D32"/>
    <mergeCell ref="C50:C55"/>
    <mergeCell ref="E92:E93"/>
    <mergeCell ref="C81:C85"/>
    <mergeCell ref="D81:D85"/>
    <mergeCell ref="C28:C32"/>
    <mergeCell ref="D62:D66"/>
    <mergeCell ref="C87:C90"/>
    <mergeCell ref="C57:C60"/>
    <mergeCell ref="D45:D49"/>
    <mergeCell ref="D75:D79"/>
    <mergeCell ref="D92:D93"/>
    <mergeCell ref="C7:C11"/>
    <mergeCell ref="D7:D11"/>
    <mergeCell ref="C20:C25"/>
    <mergeCell ref="D20:D25"/>
    <mergeCell ref="C34:C38"/>
    <mergeCell ref="D57:D60"/>
    <mergeCell ref="C75:C79"/>
    <mergeCell ref="C13:C17"/>
    <mergeCell ref="C62:C66"/>
    <mergeCell ref="D50:D55"/>
    <mergeCell ref="D34:D38"/>
    <mergeCell ref="D87:D90"/>
    <mergeCell ref="C39:C43"/>
    <mergeCell ref="D39:D43"/>
    <mergeCell ref="C68:C72"/>
    <mergeCell ref="D68:D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pane ySplit="5" topLeftCell="A122" activePane="bottomLeft" state="frozen"/>
      <selection pane="topLeft" activeCell="A1" sqref="A1"/>
      <selection pane="bottomLeft" activeCell="A145" sqref="A145"/>
    </sheetView>
  </sheetViews>
  <sheetFormatPr defaultColWidth="9.140625" defaultRowHeight="12.75"/>
  <cols>
    <col min="1" max="2" width="13.7109375" style="0" bestFit="1" customWidth="1"/>
    <col min="3" max="3" width="11.00390625" style="0" bestFit="1" customWidth="1"/>
    <col min="4" max="4" width="11.7109375" style="0" bestFit="1" customWidth="1"/>
    <col min="5" max="5" width="51.8515625" style="0" customWidth="1"/>
    <col min="6" max="6" width="8.140625" style="0" customWidth="1"/>
    <col min="7" max="7" width="16.7109375" style="0" customWidth="1"/>
    <col min="8" max="8" width="29.421875" style="0" customWidth="1"/>
    <col min="9" max="9" width="17.57421875" style="0" customWidth="1"/>
    <col min="10" max="10" width="12.140625" style="0" customWidth="1"/>
    <col min="11" max="11" width="2.421875" style="0" customWidth="1"/>
  </cols>
  <sheetData>
    <row r="1" spans="5:9" ht="12.75">
      <c r="E1" s="37" t="s">
        <v>95</v>
      </c>
      <c r="F1" t="s">
        <v>20</v>
      </c>
      <c r="G1" t="s">
        <v>21</v>
      </c>
      <c r="H1" t="s">
        <v>150</v>
      </c>
      <c r="I1" t="s">
        <v>16</v>
      </c>
    </row>
    <row r="2" spans="5:11" ht="12.75">
      <c r="E2" s="37"/>
      <c r="F2" t="s">
        <v>20</v>
      </c>
      <c r="G2" t="s">
        <v>21</v>
      </c>
      <c r="H2" t="s">
        <v>150</v>
      </c>
      <c r="I2" t="s">
        <v>111</v>
      </c>
      <c r="K2" s="94"/>
    </row>
    <row r="3" spans="6:11" ht="12.75">
      <c r="F3" s="9" t="s">
        <v>20</v>
      </c>
      <c r="G3" t="s">
        <v>21</v>
      </c>
      <c r="H3" t="s">
        <v>150</v>
      </c>
      <c r="I3" t="s">
        <v>80</v>
      </c>
      <c r="K3" s="36"/>
    </row>
    <row r="5" spans="1:9" ht="12.75">
      <c r="A5" t="s">
        <v>4</v>
      </c>
      <c r="B5" t="s">
        <v>5</v>
      </c>
      <c r="C5" t="s">
        <v>9</v>
      </c>
      <c r="D5" t="s">
        <v>6</v>
      </c>
      <c r="E5" s="20" t="s">
        <v>183</v>
      </c>
      <c r="F5" t="s">
        <v>14</v>
      </c>
      <c r="I5" s="1"/>
    </row>
    <row r="6" spans="3:9" ht="13.5" hidden="1" thickBot="1">
      <c r="C6" s="3"/>
      <c r="D6" s="3"/>
      <c r="E6" s="3"/>
      <c r="I6" s="1"/>
    </row>
    <row r="7" spans="1:10" ht="12.75" hidden="1">
      <c r="A7" s="50">
        <v>644.54</v>
      </c>
      <c r="B7" s="51">
        <v>40648</v>
      </c>
      <c r="C7" s="52">
        <v>2557</v>
      </c>
      <c r="D7" s="51">
        <v>40661</v>
      </c>
      <c r="E7" s="27" t="s">
        <v>157</v>
      </c>
      <c r="F7" s="14"/>
      <c r="G7" s="14"/>
      <c r="H7" s="14"/>
      <c r="I7" s="14"/>
      <c r="J7" s="14"/>
    </row>
    <row r="8" spans="1:10" ht="12.75" hidden="1">
      <c r="A8" s="19">
        <v>66</v>
      </c>
      <c r="B8" s="21">
        <v>40667</v>
      </c>
      <c r="C8" s="24" t="s">
        <v>28</v>
      </c>
      <c r="D8" s="21">
        <f>B8</f>
        <v>40667</v>
      </c>
      <c r="E8" s="23" t="s">
        <v>29</v>
      </c>
      <c r="F8" s="19" t="s">
        <v>15</v>
      </c>
      <c r="G8" s="19" t="s">
        <v>16</v>
      </c>
      <c r="H8" s="19" t="s">
        <v>24</v>
      </c>
      <c r="I8" s="23"/>
      <c r="J8" s="14"/>
    </row>
    <row r="9" spans="1:9" ht="12.75" hidden="1">
      <c r="A9" s="19">
        <v>3.88</v>
      </c>
      <c r="B9" s="75">
        <v>40676</v>
      </c>
      <c r="C9" s="34">
        <v>2558</v>
      </c>
      <c r="D9" s="33">
        <v>40676</v>
      </c>
      <c r="E9" s="18" t="s">
        <v>55</v>
      </c>
      <c r="F9" s="19" t="s">
        <v>34</v>
      </c>
      <c r="G9" s="19" t="s">
        <v>21</v>
      </c>
      <c r="H9" s="19" t="s">
        <v>44</v>
      </c>
      <c r="I9" s="19" t="s">
        <v>16</v>
      </c>
    </row>
    <row r="10" spans="1:9" ht="12.75" hidden="1">
      <c r="A10" s="19">
        <v>40</v>
      </c>
      <c r="B10" s="75">
        <v>40676</v>
      </c>
      <c r="C10" s="34">
        <v>2559</v>
      </c>
      <c r="D10" s="33">
        <v>40676</v>
      </c>
      <c r="E10" s="18" t="s">
        <v>56</v>
      </c>
      <c r="F10" s="19" t="s">
        <v>34</v>
      </c>
      <c r="G10" s="19" t="s">
        <v>21</v>
      </c>
      <c r="H10" s="19" t="s">
        <v>44</v>
      </c>
      <c r="I10" s="19" t="s">
        <v>16</v>
      </c>
    </row>
    <row r="11" spans="1:9" ht="12.75" hidden="1">
      <c r="A11" s="19">
        <v>84</v>
      </c>
      <c r="B11" s="75">
        <v>40676</v>
      </c>
      <c r="C11" s="34">
        <v>2560</v>
      </c>
      <c r="D11" s="33">
        <v>40676</v>
      </c>
      <c r="E11" s="18" t="s">
        <v>57</v>
      </c>
      <c r="F11" s="19" t="s">
        <v>34</v>
      </c>
      <c r="G11" s="19" t="s">
        <v>21</v>
      </c>
      <c r="H11" s="19" t="s">
        <v>44</v>
      </c>
      <c r="I11" s="19" t="s">
        <v>16</v>
      </c>
    </row>
    <row r="12" spans="1:9" ht="12.75" hidden="1">
      <c r="A12" s="19">
        <v>50.16</v>
      </c>
      <c r="B12" s="75">
        <v>40676</v>
      </c>
      <c r="C12" s="34">
        <v>2561</v>
      </c>
      <c r="D12" s="33">
        <v>40676</v>
      </c>
      <c r="E12" s="18" t="s">
        <v>58</v>
      </c>
      <c r="F12" s="19" t="s">
        <v>34</v>
      </c>
      <c r="G12" s="19" t="s">
        <v>21</v>
      </c>
      <c r="H12" s="19" t="s">
        <v>44</v>
      </c>
      <c r="I12" s="19" t="s">
        <v>16</v>
      </c>
    </row>
    <row r="13" spans="1:5" ht="12.75" hidden="1">
      <c r="A13" s="53">
        <v>632.95</v>
      </c>
      <c r="B13" s="54"/>
      <c r="C13" s="55">
        <v>2562</v>
      </c>
      <c r="D13" s="51"/>
      <c r="E13" s="56" t="s">
        <v>158</v>
      </c>
    </row>
    <row r="14" spans="1:9" ht="12.75" hidden="1">
      <c r="A14" s="19">
        <v>17.87</v>
      </c>
      <c r="B14" s="75">
        <v>40676</v>
      </c>
      <c r="C14" s="34">
        <v>2563</v>
      </c>
      <c r="D14" s="33">
        <v>40676</v>
      </c>
      <c r="E14" s="18" t="s">
        <v>59</v>
      </c>
      <c r="F14" s="19" t="s">
        <v>34</v>
      </c>
      <c r="G14" s="19" t="s">
        <v>21</v>
      </c>
      <c r="H14" s="19" t="s">
        <v>44</v>
      </c>
      <c r="I14" s="19" t="s">
        <v>16</v>
      </c>
    </row>
    <row r="15" spans="1:9" ht="13.5" hidden="1" thickBot="1">
      <c r="A15" s="19">
        <v>229</v>
      </c>
      <c r="B15" s="21">
        <v>40670</v>
      </c>
      <c r="C15" s="76">
        <v>2564</v>
      </c>
      <c r="D15" s="46">
        <v>40674</v>
      </c>
      <c r="E15" s="76" t="s">
        <v>60</v>
      </c>
      <c r="F15" s="19" t="s">
        <v>15</v>
      </c>
      <c r="G15" s="19" t="s">
        <v>16</v>
      </c>
      <c r="H15" s="19" t="s">
        <v>36</v>
      </c>
      <c r="I15" s="19" t="s">
        <v>37</v>
      </c>
    </row>
    <row r="16" spans="1:9" ht="12.75" hidden="1">
      <c r="A16" s="19">
        <v>1000</v>
      </c>
      <c r="B16" s="21">
        <v>40691</v>
      </c>
      <c r="C16" s="24">
        <v>2565</v>
      </c>
      <c r="D16" s="21">
        <v>40700</v>
      </c>
      <c r="E16" s="23" t="s">
        <v>25</v>
      </c>
      <c r="F16" s="19" t="s">
        <v>15</v>
      </c>
      <c r="G16" s="19" t="s">
        <v>16</v>
      </c>
      <c r="H16" s="19" t="s">
        <v>22</v>
      </c>
      <c r="I16" s="19" t="s">
        <v>26</v>
      </c>
    </row>
    <row r="17" spans="1:9" ht="12.75" hidden="1">
      <c r="A17" s="19">
        <v>66</v>
      </c>
      <c r="B17" s="21">
        <v>40700</v>
      </c>
      <c r="C17" s="24" t="s">
        <v>28</v>
      </c>
      <c r="D17" s="21">
        <f>B17</f>
        <v>40700</v>
      </c>
      <c r="E17" s="23" t="s">
        <v>29</v>
      </c>
      <c r="F17" s="19" t="s">
        <v>15</v>
      </c>
      <c r="G17" s="19" t="s">
        <v>16</v>
      </c>
      <c r="H17" s="19" t="s">
        <v>24</v>
      </c>
      <c r="I17" s="19"/>
    </row>
    <row r="18" spans="1:9" ht="12.75" hidden="1">
      <c r="A18" s="19">
        <v>632.95</v>
      </c>
      <c r="B18" s="21">
        <v>40703</v>
      </c>
      <c r="C18" s="24">
        <v>2567</v>
      </c>
      <c r="D18" s="21">
        <v>40709</v>
      </c>
      <c r="E18" s="23" t="s">
        <v>159</v>
      </c>
      <c r="F18" s="19" t="s">
        <v>34</v>
      </c>
      <c r="G18" s="19" t="s">
        <v>35</v>
      </c>
      <c r="H18" s="19" t="s">
        <v>72</v>
      </c>
      <c r="I18" s="19" t="s">
        <v>16</v>
      </c>
    </row>
    <row r="19" spans="1:9" ht="13.5" hidden="1" thickBot="1">
      <c r="A19" s="19">
        <v>615.57</v>
      </c>
      <c r="B19" s="21">
        <v>40703</v>
      </c>
      <c r="C19" s="76">
        <v>2568</v>
      </c>
      <c r="D19" s="46">
        <v>40709</v>
      </c>
      <c r="E19" s="77" t="s">
        <v>160</v>
      </c>
      <c r="F19" s="19" t="s">
        <v>15</v>
      </c>
      <c r="G19" s="19" t="s">
        <v>16</v>
      </c>
      <c r="H19" s="19" t="s">
        <v>22</v>
      </c>
      <c r="I19" s="19" t="s">
        <v>23</v>
      </c>
    </row>
    <row r="20" spans="1:9" ht="12.75" hidden="1">
      <c r="A20" s="19">
        <v>325</v>
      </c>
      <c r="B20" s="21">
        <v>40700</v>
      </c>
      <c r="C20" s="24">
        <v>2566</v>
      </c>
      <c r="D20" s="21">
        <v>40718</v>
      </c>
      <c r="E20" s="23" t="s">
        <v>61</v>
      </c>
      <c r="F20" s="19" t="s">
        <v>15</v>
      </c>
      <c r="G20" s="19" t="s">
        <v>16</v>
      </c>
      <c r="H20" s="44" t="s">
        <v>144</v>
      </c>
      <c r="I20" s="19"/>
    </row>
    <row r="21" spans="1:9" ht="12.75" hidden="1">
      <c r="A21" s="19">
        <v>139.94</v>
      </c>
      <c r="B21" s="21">
        <v>40720</v>
      </c>
      <c r="C21" s="78">
        <v>2569</v>
      </c>
      <c r="D21" s="21">
        <v>40721</v>
      </c>
      <c r="E21" s="79" t="s">
        <v>74</v>
      </c>
      <c r="F21" s="19" t="s">
        <v>15</v>
      </c>
      <c r="G21" s="19" t="s">
        <v>16</v>
      </c>
      <c r="H21" s="44" t="s">
        <v>144</v>
      </c>
      <c r="I21" s="19"/>
    </row>
    <row r="22" spans="1:9" ht="12.75" hidden="1">
      <c r="A22" s="19">
        <v>711.18</v>
      </c>
      <c r="B22" s="21">
        <v>40720</v>
      </c>
      <c r="C22" s="78">
        <v>2570</v>
      </c>
      <c r="D22" s="21">
        <v>40723</v>
      </c>
      <c r="E22" s="79" t="s">
        <v>75</v>
      </c>
      <c r="F22" s="19" t="s">
        <v>15</v>
      </c>
      <c r="G22" s="19" t="s">
        <v>16</v>
      </c>
      <c r="H22" s="44" t="s">
        <v>144</v>
      </c>
      <c r="I22" s="19"/>
    </row>
    <row r="23" spans="1:9" ht="12.75" hidden="1">
      <c r="A23" s="19">
        <v>66.51</v>
      </c>
      <c r="B23" s="21">
        <v>40720</v>
      </c>
      <c r="C23" s="78">
        <v>2571</v>
      </c>
      <c r="D23" s="21">
        <v>40725</v>
      </c>
      <c r="E23" s="80" t="s">
        <v>76</v>
      </c>
      <c r="F23" s="19" t="s">
        <v>15</v>
      </c>
      <c r="G23" s="19" t="s">
        <v>17</v>
      </c>
      <c r="H23" s="19" t="s">
        <v>18</v>
      </c>
      <c r="I23" s="19"/>
    </row>
    <row r="24" spans="1:9" ht="12.75" hidden="1">
      <c r="A24" s="19">
        <v>671</v>
      </c>
      <c r="B24" s="21">
        <v>40724</v>
      </c>
      <c r="C24" s="78">
        <v>2572</v>
      </c>
      <c r="D24" s="21">
        <v>40743</v>
      </c>
      <c r="E24" s="81" t="s">
        <v>161</v>
      </c>
      <c r="F24" s="19" t="s">
        <v>15</v>
      </c>
      <c r="G24" s="19" t="s">
        <v>16</v>
      </c>
      <c r="H24" s="19" t="s">
        <v>22</v>
      </c>
      <c r="I24" s="19" t="s">
        <v>23</v>
      </c>
    </row>
    <row r="25" spans="1:9" ht="12.75" hidden="1">
      <c r="A25" s="19">
        <v>76</v>
      </c>
      <c r="B25" s="21">
        <v>40730</v>
      </c>
      <c r="C25" s="24" t="s">
        <v>28</v>
      </c>
      <c r="D25" s="21">
        <f>B25</f>
        <v>40730</v>
      </c>
      <c r="E25" s="23" t="s">
        <v>29</v>
      </c>
      <c r="F25" s="19" t="s">
        <v>15</v>
      </c>
      <c r="G25" s="19" t="s">
        <v>16</v>
      </c>
      <c r="H25" s="19" t="s">
        <v>24</v>
      </c>
      <c r="I25" s="19"/>
    </row>
    <row r="26" spans="1:9" ht="12.75" hidden="1">
      <c r="A26" s="19">
        <f>250-51.18</f>
        <v>198.82</v>
      </c>
      <c r="B26" s="21">
        <v>40735</v>
      </c>
      <c r="C26" s="132">
        <v>2573</v>
      </c>
      <c r="D26" s="127">
        <v>40736</v>
      </c>
      <c r="E26" s="129" t="s">
        <v>93</v>
      </c>
      <c r="F26" s="19" t="s">
        <v>15</v>
      </c>
      <c r="G26" s="19" t="s">
        <v>16</v>
      </c>
      <c r="H26" s="19" t="s">
        <v>77</v>
      </c>
      <c r="I26" s="44" t="s">
        <v>154</v>
      </c>
    </row>
    <row r="27" spans="1:9" ht="12.75" hidden="1">
      <c r="A27" s="19">
        <v>51.18</v>
      </c>
      <c r="B27" s="21">
        <v>40735</v>
      </c>
      <c r="C27" s="132"/>
      <c r="D27" s="127"/>
      <c r="E27" s="129"/>
      <c r="F27" s="19" t="s">
        <v>15</v>
      </c>
      <c r="G27" s="19" t="s">
        <v>17</v>
      </c>
      <c r="H27" s="19" t="s">
        <v>18</v>
      </c>
      <c r="I27" s="19"/>
    </row>
    <row r="28" spans="1:9" ht="13.5" hidden="1" thickBot="1">
      <c r="A28" s="19">
        <v>11.37</v>
      </c>
      <c r="B28" s="21">
        <v>40735</v>
      </c>
      <c r="C28" s="82">
        <v>2574</v>
      </c>
      <c r="D28" s="46">
        <v>40736</v>
      </c>
      <c r="E28" s="83" t="s">
        <v>78</v>
      </c>
      <c r="F28" s="19" t="s">
        <v>15</v>
      </c>
      <c r="G28" s="19" t="s">
        <v>16</v>
      </c>
      <c r="H28" s="19" t="s">
        <v>36</v>
      </c>
      <c r="I28" s="19" t="s">
        <v>37</v>
      </c>
    </row>
    <row r="29" spans="1:9" ht="12.75" hidden="1">
      <c r="A29" s="19">
        <v>735</v>
      </c>
      <c r="B29" s="21">
        <v>40759</v>
      </c>
      <c r="C29" s="133">
        <v>2575</v>
      </c>
      <c r="D29" s="134">
        <v>40767</v>
      </c>
      <c r="E29" s="130" t="s">
        <v>86</v>
      </c>
      <c r="F29" s="19" t="s">
        <v>15</v>
      </c>
      <c r="G29" s="19" t="s">
        <v>80</v>
      </c>
      <c r="H29" s="19" t="s">
        <v>152</v>
      </c>
      <c r="I29" s="19"/>
    </row>
    <row r="30" spans="1:10" ht="12.75" hidden="1">
      <c r="A30" s="19">
        <v>265</v>
      </c>
      <c r="B30" s="21">
        <v>40759</v>
      </c>
      <c r="C30" s="132"/>
      <c r="D30" s="135"/>
      <c r="E30" s="129"/>
      <c r="F30" s="19" t="s">
        <v>15</v>
      </c>
      <c r="G30" s="19" t="s">
        <v>80</v>
      </c>
      <c r="H30" s="19" t="s">
        <v>152</v>
      </c>
      <c r="I30" s="19"/>
      <c r="J30" s="36"/>
    </row>
    <row r="31" spans="1:9" ht="12.75" hidden="1">
      <c r="A31" s="19">
        <v>76</v>
      </c>
      <c r="B31" s="21">
        <v>40759</v>
      </c>
      <c r="C31" s="24" t="s">
        <v>28</v>
      </c>
      <c r="D31" s="21">
        <f>B31</f>
        <v>40759</v>
      </c>
      <c r="E31" s="23" t="s">
        <v>29</v>
      </c>
      <c r="F31" s="19" t="s">
        <v>15</v>
      </c>
      <c r="G31" s="19" t="s">
        <v>16</v>
      </c>
      <c r="H31" s="19" t="s">
        <v>24</v>
      </c>
      <c r="I31" s="19"/>
    </row>
    <row r="32" spans="1:9" ht="12.75" hidden="1">
      <c r="A32" s="19">
        <f>19.22+25.58</f>
        <v>44.8</v>
      </c>
      <c r="B32" s="21">
        <v>40761</v>
      </c>
      <c r="C32" s="132">
        <v>2576</v>
      </c>
      <c r="D32" s="127">
        <v>40763</v>
      </c>
      <c r="E32" s="129" t="s">
        <v>94</v>
      </c>
      <c r="F32" s="19" t="s">
        <v>15</v>
      </c>
      <c r="G32" s="19" t="s">
        <v>16</v>
      </c>
      <c r="H32" s="19" t="s">
        <v>77</v>
      </c>
      <c r="I32" s="44" t="s">
        <v>154</v>
      </c>
    </row>
    <row r="33" spans="1:9" ht="12.75" hidden="1">
      <c r="A33" s="19">
        <f>17.87+0.45</f>
        <v>18.32</v>
      </c>
      <c r="B33" s="21">
        <v>40761</v>
      </c>
      <c r="C33" s="132"/>
      <c r="D33" s="127"/>
      <c r="E33" s="129"/>
      <c r="F33" s="19" t="s">
        <v>15</v>
      </c>
      <c r="G33" s="19" t="s">
        <v>17</v>
      </c>
      <c r="H33" s="19" t="s">
        <v>18</v>
      </c>
      <c r="I33" s="19"/>
    </row>
    <row r="34" spans="1:9" ht="13.5" hidden="1" thickBot="1">
      <c r="A34" s="19">
        <v>621</v>
      </c>
      <c r="B34" s="21">
        <v>40755</v>
      </c>
      <c r="C34" s="45">
        <v>2577</v>
      </c>
      <c r="D34" s="46">
        <v>40772</v>
      </c>
      <c r="E34" s="77" t="s">
        <v>162</v>
      </c>
      <c r="F34" s="19" t="s">
        <v>15</v>
      </c>
      <c r="G34" s="19" t="s">
        <v>16</v>
      </c>
      <c r="H34" s="19" t="s">
        <v>22</v>
      </c>
      <c r="I34" s="19" t="s">
        <v>23</v>
      </c>
    </row>
    <row r="35" spans="1:9" ht="12.75" hidden="1">
      <c r="A35" s="19">
        <v>76</v>
      </c>
      <c r="B35" s="21">
        <v>40793</v>
      </c>
      <c r="C35" s="24" t="s">
        <v>28</v>
      </c>
      <c r="D35" s="21">
        <f>B35</f>
        <v>40793</v>
      </c>
      <c r="E35" s="23" t="s">
        <v>29</v>
      </c>
      <c r="F35" s="19" t="s">
        <v>15</v>
      </c>
      <c r="G35" s="19" t="s">
        <v>16</v>
      </c>
      <c r="H35" s="19" t="s">
        <v>24</v>
      </c>
      <c r="I35" s="19"/>
    </row>
    <row r="36" spans="1:9" ht="12.75" hidden="1">
      <c r="A36" s="19">
        <v>1000</v>
      </c>
      <c r="B36" s="21">
        <v>40798</v>
      </c>
      <c r="C36" s="19">
        <v>2578</v>
      </c>
      <c r="D36" s="21">
        <v>40805</v>
      </c>
      <c r="E36" s="23" t="s">
        <v>25</v>
      </c>
      <c r="F36" s="19" t="s">
        <v>15</v>
      </c>
      <c r="G36" s="19" t="s">
        <v>16</v>
      </c>
      <c r="H36" s="19" t="s">
        <v>22</v>
      </c>
      <c r="I36" s="19" t="s">
        <v>26</v>
      </c>
    </row>
    <row r="37" spans="1:9" ht="13.5" hidden="1" thickBot="1">
      <c r="A37" s="19">
        <v>10</v>
      </c>
      <c r="B37" s="21">
        <v>40798</v>
      </c>
      <c r="C37" s="45">
        <v>2579</v>
      </c>
      <c r="D37" s="46">
        <v>40801</v>
      </c>
      <c r="E37" s="82" t="s">
        <v>102</v>
      </c>
      <c r="F37" s="19" t="s">
        <v>15</v>
      </c>
      <c r="G37" s="19" t="s">
        <v>16</v>
      </c>
      <c r="H37" s="19" t="s">
        <v>36</v>
      </c>
      <c r="I37" s="19" t="s">
        <v>39</v>
      </c>
    </row>
    <row r="38" spans="1:9" ht="12.75" hidden="1">
      <c r="A38" s="19">
        <v>450</v>
      </c>
      <c r="B38" s="21">
        <v>40807</v>
      </c>
      <c r="C38" s="19">
        <v>2580</v>
      </c>
      <c r="D38" s="21">
        <v>40812</v>
      </c>
      <c r="E38" s="79" t="s">
        <v>103</v>
      </c>
      <c r="F38" s="19" t="s">
        <v>15</v>
      </c>
      <c r="G38" s="19" t="s">
        <v>16</v>
      </c>
      <c r="H38" s="19" t="s">
        <v>36</v>
      </c>
      <c r="I38" s="19" t="s">
        <v>39</v>
      </c>
    </row>
    <row r="39" spans="1:9" ht="12.75" hidden="1">
      <c r="A39" s="19">
        <v>1190</v>
      </c>
      <c r="B39" s="21">
        <v>40786</v>
      </c>
      <c r="C39" s="19">
        <v>2581</v>
      </c>
      <c r="D39" s="21">
        <v>40809</v>
      </c>
      <c r="E39" s="44" t="s">
        <v>163</v>
      </c>
      <c r="F39" s="19" t="s">
        <v>15</v>
      </c>
      <c r="G39" s="19" t="s">
        <v>16</v>
      </c>
      <c r="H39" s="19" t="s">
        <v>22</v>
      </c>
      <c r="I39" s="19" t="s">
        <v>23</v>
      </c>
    </row>
    <row r="40" spans="1:9" ht="12.75" hidden="1">
      <c r="A40" s="19">
        <v>43.65</v>
      </c>
      <c r="B40" s="21">
        <v>40816</v>
      </c>
      <c r="C40" s="19">
        <v>2582</v>
      </c>
      <c r="D40" s="21">
        <v>40819</v>
      </c>
      <c r="E40" s="79" t="s">
        <v>107</v>
      </c>
      <c r="F40" s="19" t="s">
        <v>15</v>
      </c>
      <c r="G40" s="19" t="s">
        <v>17</v>
      </c>
      <c r="H40" s="19" t="s">
        <v>18</v>
      </c>
      <c r="I40" s="19"/>
    </row>
    <row r="41" spans="1:9" ht="12.75" hidden="1">
      <c r="A41" s="19">
        <v>76</v>
      </c>
      <c r="B41" s="21">
        <v>40820</v>
      </c>
      <c r="C41" s="19" t="s">
        <v>28</v>
      </c>
      <c r="D41" s="21">
        <v>40820</v>
      </c>
      <c r="E41" s="19" t="s">
        <v>29</v>
      </c>
      <c r="F41" s="19" t="s">
        <v>15</v>
      </c>
      <c r="G41" s="19" t="s">
        <v>16</v>
      </c>
      <c r="H41" s="19" t="s">
        <v>24</v>
      </c>
      <c r="I41" s="19"/>
    </row>
    <row r="42" spans="1:9" ht="13.5" hidden="1" thickBot="1">
      <c r="A42" s="19">
        <v>671</v>
      </c>
      <c r="B42" s="21">
        <v>40816</v>
      </c>
      <c r="C42" s="45">
        <v>2583</v>
      </c>
      <c r="D42" s="46">
        <v>40829</v>
      </c>
      <c r="E42" s="82" t="s">
        <v>164</v>
      </c>
      <c r="F42" s="19" t="s">
        <v>15</v>
      </c>
      <c r="G42" s="19" t="s">
        <v>16</v>
      </c>
      <c r="H42" s="19" t="s">
        <v>22</v>
      </c>
      <c r="I42" s="19" t="s">
        <v>23</v>
      </c>
    </row>
    <row r="43" spans="1:9" ht="12.75" hidden="1">
      <c r="A43" s="19">
        <v>87.2</v>
      </c>
      <c r="B43" s="21">
        <v>40847</v>
      </c>
      <c r="C43" s="63">
        <v>2584</v>
      </c>
      <c r="D43" s="21">
        <v>40864</v>
      </c>
      <c r="E43" s="78" t="s">
        <v>112</v>
      </c>
      <c r="F43" s="19" t="s">
        <v>34</v>
      </c>
      <c r="G43" s="19" t="s">
        <v>35</v>
      </c>
      <c r="H43" s="19" t="s">
        <v>38</v>
      </c>
      <c r="I43" s="19" t="s">
        <v>16</v>
      </c>
    </row>
    <row r="44" spans="1:9" ht="12.75" hidden="1">
      <c r="A44" s="19">
        <v>671</v>
      </c>
      <c r="B44" s="21">
        <v>40847</v>
      </c>
      <c r="C44" s="63">
        <v>2588</v>
      </c>
      <c r="D44" s="21">
        <v>40863</v>
      </c>
      <c r="E44" s="44" t="s">
        <v>165</v>
      </c>
      <c r="F44" s="19" t="s">
        <v>15</v>
      </c>
      <c r="G44" s="19" t="s">
        <v>16</v>
      </c>
      <c r="H44" s="19" t="s">
        <v>22</v>
      </c>
      <c r="I44" s="19" t="s">
        <v>23</v>
      </c>
    </row>
    <row r="45" spans="1:9" ht="12.75" hidden="1">
      <c r="A45" s="19">
        <v>76</v>
      </c>
      <c r="B45" s="21">
        <v>40851</v>
      </c>
      <c r="C45" s="19" t="s">
        <v>28</v>
      </c>
      <c r="D45" s="21">
        <v>40851</v>
      </c>
      <c r="E45" s="19" t="s">
        <v>29</v>
      </c>
      <c r="F45" s="19" t="s">
        <v>15</v>
      </c>
      <c r="G45" s="19" t="s">
        <v>16</v>
      </c>
      <c r="H45" s="19" t="s">
        <v>24</v>
      </c>
      <c r="I45" s="19"/>
    </row>
    <row r="46" spans="1:9" ht="12.75" hidden="1">
      <c r="A46" s="19">
        <v>600</v>
      </c>
      <c r="B46" s="21">
        <v>40852</v>
      </c>
      <c r="C46" s="63">
        <v>2586</v>
      </c>
      <c r="D46" s="21">
        <v>40862</v>
      </c>
      <c r="E46" s="78" t="s">
        <v>114</v>
      </c>
      <c r="F46" s="19" t="s">
        <v>20</v>
      </c>
      <c r="G46" s="19" t="s">
        <v>21</v>
      </c>
      <c r="H46" s="19" t="s">
        <v>84</v>
      </c>
      <c r="I46" s="19" t="s">
        <v>115</v>
      </c>
    </row>
    <row r="47" spans="1:9" ht="12.75" hidden="1">
      <c r="A47" s="19">
        <v>31.97</v>
      </c>
      <c r="B47" s="21">
        <v>40852</v>
      </c>
      <c r="C47" s="125">
        <v>2587</v>
      </c>
      <c r="D47" s="127">
        <v>40854</v>
      </c>
      <c r="E47" s="123" t="s">
        <v>116</v>
      </c>
      <c r="F47" s="19" t="s">
        <v>15</v>
      </c>
      <c r="G47" s="19" t="s">
        <v>16</v>
      </c>
      <c r="H47" s="19" t="s">
        <v>77</v>
      </c>
      <c r="I47" s="44" t="s">
        <v>154</v>
      </c>
    </row>
    <row r="48" spans="1:9" ht="13.5" hidden="1" thickBot="1">
      <c r="A48" s="19">
        <v>19.54</v>
      </c>
      <c r="B48" s="21">
        <v>40852</v>
      </c>
      <c r="C48" s="126"/>
      <c r="D48" s="128"/>
      <c r="E48" s="124"/>
      <c r="F48" s="19" t="s">
        <v>15</v>
      </c>
      <c r="G48" s="19" t="s">
        <v>17</v>
      </c>
      <c r="H48" s="19" t="s">
        <v>18</v>
      </c>
      <c r="I48" s="19"/>
    </row>
    <row r="49" spans="1:9" ht="12.75" hidden="1">
      <c r="A49" s="19">
        <v>62.34</v>
      </c>
      <c r="B49" s="21">
        <v>40852</v>
      </c>
      <c r="C49" s="63">
        <v>2585</v>
      </c>
      <c r="D49" s="21">
        <v>40885</v>
      </c>
      <c r="E49" s="78" t="s">
        <v>113</v>
      </c>
      <c r="F49" s="19" t="s">
        <v>15</v>
      </c>
      <c r="G49" s="19" t="s">
        <v>16</v>
      </c>
      <c r="H49" s="19" t="s">
        <v>36</v>
      </c>
      <c r="I49" s="19" t="s">
        <v>37</v>
      </c>
    </row>
    <row r="50" spans="1:9" ht="12.75" hidden="1">
      <c r="A50" s="19">
        <v>29.27</v>
      </c>
      <c r="B50" s="21">
        <v>40880</v>
      </c>
      <c r="C50" s="63">
        <v>2589</v>
      </c>
      <c r="D50" s="21">
        <v>40889</v>
      </c>
      <c r="E50" s="80" t="s">
        <v>118</v>
      </c>
      <c r="F50" s="19" t="s">
        <v>15</v>
      </c>
      <c r="G50" s="19" t="s">
        <v>17</v>
      </c>
      <c r="H50" s="19" t="s">
        <v>18</v>
      </c>
      <c r="I50" s="19"/>
    </row>
    <row r="51" spans="1:9" ht="12.75" hidden="1">
      <c r="A51" s="19">
        <v>671</v>
      </c>
      <c r="B51" s="21">
        <v>40877</v>
      </c>
      <c r="C51" s="63">
        <v>2590</v>
      </c>
      <c r="D51" s="21">
        <v>40890</v>
      </c>
      <c r="E51" s="44" t="s">
        <v>166</v>
      </c>
      <c r="F51" s="19" t="s">
        <v>15</v>
      </c>
      <c r="G51" s="19" t="s">
        <v>16</v>
      </c>
      <c r="H51" s="19" t="s">
        <v>22</v>
      </c>
      <c r="I51" s="19" t="s">
        <v>23</v>
      </c>
    </row>
    <row r="52" spans="1:10" ht="13.5" hidden="1" thickBot="1">
      <c r="A52" s="19">
        <v>76</v>
      </c>
      <c r="B52" s="21">
        <v>40883</v>
      </c>
      <c r="C52" s="45" t="s">
        <v>28</v>
      </c>
      <c r="D52" s="46">
        <f>B52</f>
        <v>40883</v>
      </c>
      <c r="E52" s="45" t="s">
        <v>29</v>
      </c>
      <c r="F52" s="19" t="s">
        <v>15</v>
      </c>
      <c r="G52" s="19" t="s">
        <v>16</v>
      </c>
      <c r="H52" s="19" t="s">
        <v>24</v>
      </c>
      <c r="I52" s="19"/>
      <c r="J52" s="9"/>
    </row>
    <row r="53" spans="1:10" ht="12.75" hidden="1">
      <c r="A53" s="19">
        <v>671</v>
      </c>
      <c r="B53" s="21">
        <v>40908</v>
      </c>
      <c r="C53" s="63">
        <v>2591</v>
      </c>
      <c r="D53" s="21">
        <v>40926</v>
      </c>
      <c r="E53" s="44" t="s">
        <v>167</v>
      </c>
      <c r="F53" s="19" t="s">
        <v>15</v>
      </c>
      <c r="G53" s="19" t="s">
        <v>16</v>
      </c>
      <c r="H53" s="19" t="s">
        <v>22</v>
      </c>
      <c r="I53" s="19" t="s">
        <v>23</v>
      </c>
      <c r="J53" s="9"/>
    </row>
    <row r="54" spans="1:10" ht="13.5" hidden="1" thickBot="1">
      <c r="A54" s="19">
        <v>76</v>
      </c>
      <c r="B54" s="21">
        <v>40912</v>
      </c>
      <c r="C54" s="45" t="s">
        <v>28</v>
      </c>
      <c r="D54" s="46">
        <f>B54</f>
        <v>40912</v>
      </c>
      <c r="E54" s="45" t="s">
        <v>29</v>
      </c>
      <c r="F54" s="19" t="s">
        <v>15</v>
      </c>
      <c r="G54" s="19" t="s">
        <v>16</v>
      </c>
      <c r="H54" s="19" t="s">
        <v>24</v>
      </c>
      <c r="I54" s="19"/>
      <c r="J54" s="9"/>
    </row>
    <row r="55" spans="1:10" ht="12.75" hidden="1">
      <c r="A55" s="19">
        <v>135.59</v>
      </c>
      <c r="B55" s="21">
        <v>40915</v>
      </c>
      <c r="C55" s="63">
        <v>2592</v>
      </c>
      <c r="D55" s="21">
        <v>40938</v>
      </c>
      <c r="E55" s="80" t="s">
        <v>121</v>
      </c>
      <c r="F55" s="19" t="s">
        <v>15</v>
      </c>
      <c r="G55" s="19" t="s">
        <v>17</v>
      </c>
      <c r="H55" s="19" t="s">
        <v>18</v>
      </c>
      <c r="I55" s="19"/>
      <c r="J55" s="9"/>
    </row>
    <row r="56" spans="1:10" ht="12.75" hidden="1">
      <c r="A56" s="19">
        <v>1000</v>
      </c>
      <c r="B56" s="21">
        <v>40920</v>
      </c>
      <c r="C56" s="63">
        <v>2593</v>
      </c>
      <c r="D56" s="21">
        <v>40931</v>
      </c>
      <c r="E56" s="23" t="s">
        <v>25</v>
      </c>
      <c r="F56" s="19" t="s">
        <v>15</v>
      </c>
      <c r="G56" s="19" t="s">
        <v>16</v>
      </c>
      <c r="H56" s="19" t="s">
        <v>22</v>
      </c>
      <c r="I56" s="19" t="s">
        <v>26</v>
      </c>
      <c r="J56" s="9"/>
    </row>
    <row r="57" spans="1:10" ht="12.75" hidden="1">
      <c r="A57" s="19">
        <v>1181</v>
      </c>
      <c r="B57" s="21">
        <v>40938</v>
      </c>
      <c r="C57" s="63">
        <v>2594</v>
      </c>
      <c r="D57" s="21">
        <v>40948</v>
      </c>
      <c r="E57" s="19" t="s">
        <v>123</v>
      </c>
      <c r="F57" s="19" t="s">
        <v>20</v>
      </c>
      <c r="G57" s="19" t="s">
        <v>88</v>
      </c>
      <c r="H57" s="19" t="s">
        <v>89</v>
      </c>
      <c r="I57" s="19" t="s">
        <v>16</v>
      </c>
      <c r="J57" s="9"/>
    </row>
    <row r="58" spans="1:10" ht="12.75" hidden="1">
      <c r="A58" s="19">
        <v>26.33</v>
      </c>
      <c r="B58" s="21">
        <v>40943</v>
      </c>
      <c r="C58" s="63">
        <v>2595</v>
      </c>
      <c r="D58" s="21">
        <v>40945</v>
      </c>
      <c r="E58" s="80" t="s">
        <v>125</v>
      </c>
      <c r="F58" s="19" t="s">
        <v>15</v>
      </c>
      <c r="G58" s="19" t="s">
        <v>17</v>
      </c>
      <c r="H58" s="19" t="s">
        <v>18</v>
      </c>
      <c r="I58" s="19"/>
      <c r="J58" s="9"/>
    </row>
    <row r="59" spans="1:10" ht="12.75" hidden="1">
      <c r="A59" s="19">
        <v>76</v>
      </c>
      <c r="B59" s="21">
        <v>40945</v>
      </c>
      <c r="C59" s="19" t="s">
        <v>28</v>
      </c>
      <c r="D59" s="21">
        <f>B59</f>
        <v>40945</v>
      </c>
      <c r="E59" s="19" t="s">
        <v>29</v>
      </c>
      <c r="F59" s="19" t="s">
        <v>15</v>
      </c>
      <c r="G59" s="19" t="s">
        <v>16</v>
      </c>
      <c r="H59" s="19" t="s">
        <v>24</v>
      </c>
      <c r="I59" s="19"/>
      <c r="J59" s="9"/>
    </row>
    <row r="60" spans="1:10" ht="12.75" hidden="1">
      <c r="A60" s="19">
        <v>671</v>
      </c>
      <c r="B60" s="21">
        <v>40939</v>
      </c>
      <c r="C60" s="63">
        <v>2596</v>
      </c>
      <c r="D60" s="21">
        <v>40948</v>
      </c>
      <c r="E60" s="44" t="s">
        <v>168</v>
      </c>
      <c r="F60" s="19" t="s">
        <v>15</v>
      </c>
      <c r="G60" s="19" t="s">
        <v>16</v>
      </c>
      <c r="H60" s="19" t="s">
        <v>22</v>
      </c>
      <c r="I60" s="19" t="s">
        <v>23</v>
      </c>
      <c r="J60" s="9"/>
    </row>
    <row r="61" spans="1:10" ht="13.5" hidden="1" thickBot="1">
      <c r="A61" s="19">
        <v>2000</v>
      </c>
      <c r="B61" s="21">
        <v>40943</v>
      </c>
      <c r="C61" s="45">
        <v>2597</v>
      </c>
      <c r="D61" s="46">
        <v>40952</v>
      </c>
      <c r="E61" s="45" t="s">
        <v>126</v>
      </c>
      <c r="F61" s="19" t="s">
        <v>20</v>
      </c>
      <c r="G61" s="19" t="s">
        <v>21</v>
      </c>
      <c r="H61" s="19" t="s">
        <v>151</v>
      </c>
      <c r="I61" s="19" t="s">
        <v>111</v>
      </c>
      <c r="J61" s="9"/>
    </row>
    <row r="62" spans="1:10" ht="12.75" hidden="1">
      <c r="A62" s="19">
        <v>2.5</v>
      </c>
      <c r="B62" s="21">
        <v>40958</v>
      </c>
      <c r="C62" s="125">
        <v>2598</v>
      </c>
      <c r="D62" s="127">
        <v>40967</v>
      </c>
      <c r="E62" s="123" t="s">
        <v>127</v>
      </c>
      <c r="F62" s="19" t="s">
        <v>15</v>
      </c>
      <c r="G62" s="19" t="s">
        <v>16</v>
      </c>
      <c r="H62" s="19" t="s">
        <v>36</v>
      </c>
      <c r="I62" s="19" t="s">
        <v>37</v>
      </c>
      <c r="J62" s="9"/>
    </row>
    <row r="63" spans="1:10" ht="12.75" hidden="1">
      <c r="A63" s="19">
        <v>5.58</v>
      </c>
      <c r="B63" s="21">
        <v>40958</v>
      </c>
      <c r="C63" s="125"/>
      <c r="D63" s="127"/>
      <c r="E63" s="129"/>
      <c r="F63" s="63" t="s">
        <v>15</v>
      </c>
      <c r="G63" s="19" t="s">
        <v>17</v>
      </c>
      <c r="H63" s="19" t="s">
        <v>18</v>
      </c>
      <c r="I63" s="19"/>
      <c r="J63" s="9"/>
    </row>
    <row r="64" spans="1:10" ht="12.75" hidden="1">
      <c r="A64" s="19">
        <v>40</v>
      </c>
      <c r="B64" s="21">
        <v>40969</v>
      </c>
      <c r="C64" s="63">
        <v>2599</v>
      </c>
      <c r="D64" s="84">
        <v>40973</v>
      </c>
      <c r="E64" s="85" t="s">
        <v>128</v>
      </c>
      <c r="F64" s="19" t="s">
        <v>15</v>
      </c>
      <c r="G64" s="19" t="s">
        <v>16</v>
      </c>
      <c r="H64" s="19" t="s">
        <v>81</v>
      </c>
      <c r="I64" s="19"/>
      <c r="J64" s="9"/>
    </row>
    <row r="65" spans="1:10" ht="12.75" hidden="1">
      <c r="A65" s="19">
        <v>35.84</v>
      </c>
      <c r="B65" s="21">
        <v>40971</v>
      </c>
      <c r="C65" s="63">
        <v>2600</v>
      </c>
      <c r="D65" s="84">
        <v>40987</v>
      </c>
      <c r="E65" s="85" t="s">
        <v>131</v>
      </c>
      <c r="F65" s="63" t="s">
        <v>15</v>
      </c>
      <c r="G65" s="19" t="s">
        <v>17</v>
      </c>
      <c r="H65" s="19" t="s">
        <v>18</v>
      </c>
      <c r="I65" s="19"/>
      <c r="J65" s="9"/>
    </row>
    <row r="66" spans="1:10" ht="13.5" hidden="1" thickBot="1">
      <c r="A66" s="19">
        <v>76</v>
      </c>
      <c r="B66" s="21">
        <v>40974</v>
      </c>
      <c r="C66" s="45" t="s">
        <v>28</v>
      </c>
      <c r="D66" s="46">
        <f>B66</f>
        <v>40974</v>
      </c>
      <c r="E66" s="45" t="s">
        <v>29</v>
      </c>
      <c r="F66" s="19" t="s">
        <v>15</v>
      </c>
      <c r="G66" s="19" t="s">
        <v>16</v>
      </c>
      <c r="H66" s="19" t="s">
        <v>24</v>
      </c>
      <c r="I66" s="19"/>
      <c r="J66" s="9"/>
    </row>
    <row r="67" spans="1:10" ht="12.75">
      <c r="A67" s="19">
        <v>22.61</v>
      </c>
      <c r="B67" s="21">
        <v>40971</v>
      </c>
      <c r="C67" s="19">
        <v>2601</v>
      </c>
      <c r="D67" s="21">
        <v>40995</v>
      </c>
      <c r="E67" s="19" t="s">
        <v>132</v>
      </c>
      <c r="F67" s="19" t="s">
        <v>15</v>
      </c>
      <c r="G67" s="19" t="s">
        <v>80</v>
      </c>
      <c r="H67" s="44" t="s">
        <v>153</v>
      </c>
      <c r="I67" s="19"/>
      <c r="J67" s="19"/>
    </row>
    <row r="68" spans="1:10" ht="12.75">
      <c r="A68" s="19">
        <v>727</v>
      </c>
      <c r="B68" s="21">
        <v>40968</v>
      </c>
      <c r="C68" s="19">
        <v>2602</v>
      </c>
      <c r="D68" s="21">
        <v>41002</v>
      </c>
      <c r="E68" s="44" t="s">
        <v>169</v>
      </c>
      <c r="F68" s="19" t="s">
        <v>15</v>
      </c>
      <c r="G68" s="19" t="s">
        <v>16</v>
      </c>
      <c r="H68" s="19" t="s">
        <v>22</v>
      </c>
      <c r="I68" s="19" t="s">
        <v>23</v>
      </c>
      <c r="J68" s="19"/>
    </row>
    <row r="69" spans="1:10" ht="12.75">
      <c r="A69" s="19">
        <v>646</v>
      </c>
      <c r="B69" s="21">
        <v>40999</v>
      </c>
      <c r="C69" s="19">
        <v>2603</v>
      </c>
      <c r="D69" s="21">
        <v>41004</v>
      </c>
      <c r="E69" s="19" t="s">
        <v>135</v>
      </c>
      <c r="F69" s="19" t="s">
        <v>15</v>
      </c>
      <c r="G69" s="19" t="s">
        <v>16</v>
      </c>
      <c r="H69" s="19" t="s">
        <v>36</v>
      </c>
      <c r="I69" s="19" t="s">
        <v>136</v>
      </c>
      <c r="J69" s="19"/>
    </row>
    <row r="70" spans="1:10" ht="12.75">
      <c r="A70" s="19">
        <v>76</v>
      </c>
      <c r="B70" s="21">
        <v>41003</v>
      </c>
      <c r="C70" s="19" t="s">
        <v>28</v>
      </c>
      <c r="D70" s="21">
        <f>B70</f>
        <v>41003</v>
      </c>
      <c r="E70" s="19" t="s">
        <v>29</v>
      </c>
      <c r="F70" s="19" t="s">
        <v>15</v>
      </c>
      <c r="G70" s="19" t="s">
        <v>16</v>
      </c>
      <c r="H70" s="19" t="s">
        <v>24</v>
      </c>
      <c r="I70" s="19"/>
      <c r="J70" s="19"/>
    </row>
    <row r="71" spans="1:10" ht="12.75">
      <c r="A71" s="19">
        <v>875</v>
      </c>
      <c r="B71" s="21">
        <v>41006</v>
      </c>
      <c r="C71" s="19">
        <v>2606</v>
      </c>
      <c r="D71" s="21">
        <v>41008</v>
      </c>
      <c r="E71" s="86" t="s">
        <v>141</v>
      </c>
      <c r="F71" s="19" t="s">
        <v>15</v>
      </c>
      <c r="G71" s="19" t="s">
        <v>16</v>
      </c>
      <c r="H71" s="19" t="s">
        <v>77</v>
      </c>
      <c r="I71" s="19" t="s">
        <v>156</v>
      </c>
      <c r="J71" s="19"/>
    </row>
    <row r="72" spans="1:10" ht="12.75">
      <c r="A72" s="19">
        <v>31.54</v>
      </c>
      <c r="B72" s="21">
        <v>41006</v>
      </c>
      <c r="C72" s="125">
        <v>2607</v>
      </c>
      <c r="D72" s="127">
        <v>41011</v>
      </c>
      <c r="E72" s="123" t="s">
        <v>142</v>
      </c>
      <c r="F72" s="63" t="s">
        <v>15</v>
      </c>
      <c r="G72" s="19" t="s">
        <v>17</v>
      </c>
      <c r="H72" s="19" t="s">
        <v>18</v>
      </c>
      <c r="I72" s="19"/>
      <c r="J72" s="19"/>
    </row>
    <row r="73" spans="1:10" ht="13.5" thickBot="1">
      <c r="A73" s="19">
        <v>48.88</v>
      </c>
      <c r="B73" s="21">
        <v>41006</v>
      </c>
      <c r="C73" s="126"/>
      <c r="D73" s="128"/>
      <c r="E73" s="124"/>
      <c r="F73" s="19" t="s">
        <v>15</v>
      </c>
      <c r="G73" s="19" t="s">
        <v>16</v>
      </c>
      <c r="H73" s="19" t="s">
        <v>138</v>
      </c>
      <c r="I73" s="19"/>
      <c r="J73" s="19"/>
    </row>
    <row r="74" spans="1:10" ht="12.75">
      <c r="A74" s="19">
        <v>727</v>
      </c>
      <c r="B74" s="21">
        <v>40999</v>
      </c>
      <c r="C74" s="19">
        <v>2604</v>
      </c>
      <c r="D74" s="21">
        <v>41018</v>
      </c>
      <c r="E74" s="44" t="s">
        <v>170</v>
      </c>
      <c r="F74" s="19" t="s">
        <v>15</v>
      </c>
      <c r="G74" s="19" t="s">
        <v>16</v>
      </c>
      <c r="H74" s="19" t="s">
        <v>22</v>
      </c>
      <c r="I74" s="19" t="s">
        <v>23</v>
      </c>
      <c r="J74" s="19"/>
    </row>
    <row r="75" spans="1:10" ht="12.75">
      <c r="A75" s="9">
        <v>45.28</v>
      </c>
      <c r="B75" s="25">
        <v>41043</v>
      </c>
      <c r="C75" s="9">
        <v>2608</v>
      </c>
      <c r="D75" s="25">
        <v>41043</v>
      </c>
      <c r="E75" s="9" t="s">
        <v>147</v>
      </c>
      <c r="F75" s="9" t="s">
        <v>34</v>
      </c>
      <c r="G75" t="s">
        <v>21</v>
      </c>
      <c r="H75" t="s">
        <v>44</v>
      </c>
      <c r="I75" t="s">
        <v>16</v>
      </c>
      <c r="J75" s="9"/>
    </row>
    <row r="76" spans="1:10" ht="12.75">
      <c r="A76" s="9">
        <v>734</v>
      </c>
      <c r="B76" s="25">
        <v>41044</v>
      </c>
      <c r="C76" s="9">
        <v>2610</v>
      </c>
      <c r="D76" s="25">
        <v>41044</v>
      </c>
      <c r="E76" s="22" t="s">
        <v>171</v>
      </c>
      <c r="F76" s="9" t="s">
        <v>34</v>
      </c>
      <c r="G76" t="s">
        <v>21</v>
      </c>
      <c r="H76" t="s">
        <v>44</v>
      </c>
      <c r="I76" t="s">
        <v>16</v>
      </c>
      <c r="J76" s="9"/>
    </row>
    <row r="77" spans="1:10" ht="12.75">
      <c r="A77" s="9">
        <v>1000</v>
      </c>
      <c r="B77" s="25">
        <v>41037</v>
      </c>
      <c r="C77" s="9">
        <v>2609</v>
      </c>
      <c r="D77" s="25">
        <v>41037</v>
      </c>
      <c r="E77" s="9" t="s">
        <v>25</v>
      </c>
      <c r="F77" s="9" t="s">
        <v>15</v>
      </c>
      <c r="G77" s="9" t="s">
        <v>16</v>
      </c>
      <c r="H77" s="9" t="s">
        <v>22</v>
      </c>
      <c r="I77" s="9" t="s">
        <v>26</v>
      </c>
      <c r="J77" s="9"/>
    </row>
    <row r="78" spans="1:10" ht="12.75">
      <c r="A78" s="9">
        <v>76</v>
      </c>
      <c r="B78" s="25">
        <v>41033</v>
      </c>
      <c r="C78" s="9" t="s">
        <v>28</v>
      </c>
      <c r="D78" s="25">
        <v>41033</v>
      </c>
      <c r="E78" s="9" t="s">
        <v>29</v>
      </c>
      <c r="F78" s="9" t="s">
        <v>15</v>
      </c>
      <c r="G78" s="9" t="s">
        <v>16</v>
      </c>
      <c r="H78" s="9" t="s">
        <v>24</v>
      </c>
      <c r="I78" s="9"/>
      <c r="J78" s="9"/>
    </row>
    <row r="79" spans="1:10" ht="12.75">
      <c r="A79" s="9">
        <v>66.67</v>
      </c>
      <c r="B79" s="25">
        <v>41036</v>
      </c>
      <c r="C79" s="9">
        <v>2611</v>
      </c>
      <c r="D79" s="25">
        <v>41036</v>
      </c>
      <c r="E79" s="22" t="s">
        <v>59</v>
      </c>
      <c r="F79" s="9" t="s">
        <v>15</v>
      </c>
      <c r="G79" s="9" t="s">
        <v>17</v>
      </c>
      <c r="H79" s="9" t="s">
        <v>18</v>
      </c>
      <c r="I79" s="9"/>
      <c r="J79" s="9"/>
    </row>
    <row r="80" spans="1:10" ht="13.5" thickBot="1">
      <c r="A80" s="9">
        <v>230</v>
      </c>
      <c r="B80" s="25">
        <v>41036</v>
      </c>
      <c r="C80" s="11">
        <v>2612</v>
      </c>
      <c r="D80" s="26">
        <v>41036</v>
      </c>
      <c r="E80" s="11" t="s">
        <v>149</v>
      </c>
      <c r="F80" s="9" t="s">
        <v>15</v>
      </c>
      <c r="G80" s="9" t="s">
        <v>16</v>
      </c>
      <c r="H80" s="9" t="s">
        <v>77</v>
      </c>
      <c r="I80" s="9" t="s">
        <v>174</v>
      </c>
      <c r="J80" s="9"/>
    </row>
    <row r="81" spans="1:10" ht="12.75">
      <c r="A81" s="9">
        <v>117.25</v>
      </c>
      <c r="B81" s="25">
        <v>41047</v>
      </c>
      <c r="C81" s="9">
        <v>2613</v>
      </c>
      <c r="D81" s="25">
        <v>41047</v>
      </c>
      <c r="E81" s="35" t="s">
        <v>148</v>
      </c>
      <c r="F81" s="9" t="s">
        <v>34</v>
      </c>
      <c r="G81" t="s">
        <v>21</v>
      </c>
      <c r="H81" t="s">
        <v>44</v>
      </c>
      <c r="I81" t="s">
        <v>16</v>
      </c>
      <c r="J81" s="9"/>
    </row>
    <row r="82" spans="1:10" ht="12.75">
      <c r="A82" s="9">
        <v>751.46</v>
      </c>
      <c r="B82" s="25">
        <v>41058</v>
      </c>
      <c r="C82" s="9">
        <v>2605</v>
      </c>
      <c r="D82" s="25">
        <v>41058</v>
      </c>
      <c r="E82" s="9" t="s">
        <v>137</v>
      </c>
      <c r="F82" s="9" t="s">
        <v>34</v>
      </c>
      <c r="G82" t="s">
        <v>21</v>
      </c>
      <c r="H82" t="s">
        <v>44</v>
      </c>
      <c r="I82" t="s">
        <v>16</v>
      </c>
      <c r="J82" s="9"/>
    </row>
    <row r="83" spans="1:10" ht="12.75">
      <c r="A83" s="9">
        <v>76</v>
      </c>
      <c r="B83" s="25">
        <v>41065</v>
      </c>
      <c r="C83" s="9" t="s">
        <v>28</v>
      </c>
      <c r="D83" s="25">
        <f>B83</f>
        <v>41065</v>
      </c>
      <c r="E83" s="9" t="s">
        <v>29</v>
      </c>
      <c r="F83" s="9" t="s">
        <v>15</v>
      </c>
      <c r="G83" s="9" t="s">
        <v>16</v>
      </c>
      <c r="H83" s="9" t="s">
        <v>24</v>
      </c>
      <c r="I83" s="9"/>
      <c r="J83" s="9"/>
    </row>
    <row r="84" spans="1:10" ht="12.75">
      <c r="A84" s="9">
        <v>701</v>
      </c>
      <c r="B84" s="25">
        <v>41072</v>
      </c>
      <c r="C84" s="9">
        <v>2615</v>
      </c>
      <c r="D84" s="25">
        <v>41072</v>
      </c>
      <c r="E84" s="22" t="s">
        <v>226</v>
      </c>
      <c r="F84" s="9" t="s">
        <v>34</v>
      </c>
      <c r="G84" t="s">
        <v>21</v>
      </c>
      <c r="H84" t="s">
        <v>44</v>
      </c>
      <c r="I84" t="s">
        <v>16</v>
      </c>
      <c r="J84" s="9"/>
    </row>
    <row r="85" spans="1:10" ht="13.5" thickBot="1">
      <c r="A85" s="9">
        <v>20.32</v>
      </c>
      <c r="B85" s="25">
        <v>41062</v>
      </c>
      <c r="C85" s="11">
        <v>2614</v>
      </c>
      <c r="D85" s="26">
        <v>41075</v>
      </c>
      <c r="E85" s="89" t="s">
        <v>172</v>
      </c>
      <c r="F85" s="13" t="s">
        <v>15</v>
      </c>
      <c r="G85" s="9" t="s">
        <v>17</v>
      </c>
      <c r="H85" s="9" t="s">
        <v>18</v>
      </c>
      <c r="I85" s="9"/>
      <c r="J85" s="9"/>
    </row>
    <row r="86" spans="1:10" ht="12.75" customHeight="1">
      <c r="A86" s="9">
        <v>86</v>
      </c>
      <c r="B86" s="93">
        <v>41095</v>
      </c>
      <c r="C86" s="9" t="s">
        <v>28</v>
      </c>
      <c r="D86" s="93">
        <f>B86</f>
        <v>41095</v>
      </c>
      <c r="E86" s="9" t="s">
        <v>29</v>
      </c>
      <c r="F86" s="9" t="s">
        <v>15</v>
      </c>
      <c r="G86" s="9" t="s">
        <v>16</v>
      </c>
      <c r="H86" s="9" t="s">
        <v>24</v>
      </c>
      <c r="I86" s="9"/>
      <c r="J86" s="9"/>
    </row>
    <row r="87" spans="1:10" ht="12.75">
      <c r="A87" s="9">
        <v>326.14</v>
      </c>
      <c r="B87" s="93">
        <v>41090</v>
      </c>
      <c r="C87" s="13">
        <v>2616</v>
      </c>
      <c r="D87" s="93">
        <v>41103</v>
      </c>
      <c r="E87" s="22" t="s">
        <v>190</v>
      </c>
      <c r="F87" s="9" t="s">
        <v>15</v>
      </c>
      <c r="G87" s="9" t="s">
        <v>16</v>
      </c>
      <c r="H87" s="9" t="s">
        <v>77</v>
      </c>
      <c r="I87" s="9" t="s">
        <v>154</v>
      </c>
      <c r="J87" s="9"/>
    </row>
    <row r="88" spans="1:10" ht="12.75">
      <c r="A88" s="9">
        <v>17.87</v>
      </c>
      <c r="B88" s="93">
        <v>41097</v>
      </c>
      <c r="C88" s="13">
        <v>2617</v>
      </c>
      <c r="D88" s="93">
        <v>41103</v>
      </c>
      <c r="E88" s="22" t="s">
        <v>229</v>
      </c>
      <c r="F88" s="9" t="s">
        <v>15</v>
      </c>
      <c r="G88" s="9" t="s">
        <v>17</v>
      </c>
      <c r="H88" s="9" t="s">
        <v>18</v>
      </c>
      <c r="I88" s="9"/>
      <c r="J88" s="9"/>
    </row>
    <row r="89" spans="1:10" ht="13.5" thickBot="1">
      <c r="A89" s="9">
        <v>1000</v>
      </c>
      <c r="B89" s="25">
        <v>41104</v>
      </c>
      <c r="C89" s="11" t="s">
        <v>180</v>
      </c>
      <c r="D89" s="26">
        <v>41106</v>
      </c>
      <c r="E89" s="11" t="s">
        <v>189</v>
      </c>
      <c r="F89" s="9" t="s">
        <v>15</v>
      </c>
      <c r="G89" s="9" t="s">
        <v>16</v>
      </c>
      <c r="H89" s="9" t="s">
        <v>77</v>
      </c>
      <c r="I89" s="9" t="s">
        <v>185</v>
      </c>
      <c r="J89" s="9"/>
    </row>
    <row r="90" spans="1:10" ht="12.75">
      <c r="A90" s="9">
        <v>86</v>
      </c>
      <c r="B90" s="93">
        <v>41127</v>
      </c>
      <c r="C90" s="9" t="s">
        <v>28</v>
      </c>
      <c r="D90" s="93">
        <f>B90</f>
        <v>41127</v>
      </c>
      <c r="E90" s="9" t="s">
        <v>29</v>
      </c>
      <c r="F90" s="9" t="s">
        <v>15</v>
      </c>
      <c r="G90" s="9" t="s">
        <v>16</v>
      </c>
      <c r="H90" s="9" t="s">
        <v>24</v>
      </c>
      <c r="I90" s="9"/>
      <c r="J90" s="9"/>
    </row>
    <row r="91" spans="1:10" ht="13.5" thickBot="1">
      <c r="A91" s="9">
        <v>1409</v>
      </c>
      <c r="B91" s="25">
        <v>41128</v>
      </c>
      <c r="C91" s="11" t="s">
        <v>180</v>
      </c>
      <c r="D91" s="26">
        <v>41128</v>
      </c>
      <c r="E91" s="11" t="s">
        <v>173</v>
      </c>
      <c r="F91" s="9" t="s">
        <v>34</v>
      </c>
      <c r="G91" s="9" t="s">
        <v>35</v>
      </c>
      <c r="H91" s="9" t="s">
        <v>72</v>
      </c>
      <c r="I91" s="9" t="s">
        <v>16</v>
      </c>
      <c r="J91" s="9"/>
    </row>
    <row r="92" spans="1:10" ht="12.75">
      <c r="A92" s="9">
        <v>86</v>
      </c>
      <c r="B92" s="93">
        <v>41157</v>
      </c>
      <c r="C92" s="9" t="s">
        <v>28</v>
      </c>
      <c r="D92" s="93">
        <f>B92</f>
        <v>41157</v>
      </c>
      <c r="E92" s="9" t="s">
        <v>29</v>
      </c>
      <c r="F92" s="9" t="s">
        <v>15</v>
      </c>
      <c r="G92" s="9" t="s">
        <v>16</v>
      </c>
      <c r="H92" s="9" t="s">
        <v>24</v>
      </c>
      <c r="I92" s="9"/>
      <c r="J92" s="9"/>
    </row>
    <row r="93" spans="1:10" ht="12.75">
      <c r="A93" s="9">
        <v>187.12</v>
      </c>
      <c r="B93" s="25">
        <v>41160</v>
      </c>
      <c r="C93" s="120">
        <v>2619</v>
      </c>
      <c r="D93" s="131">
        <v>41169</v>
      </c>
      <c r="E93" s="22" t="s">
        <v>230</v>
      </c>
      <c r="F93" s="9" t="s">
        <v>15</v>
      </c>
      <c r="G93" s="9" t="s">
        <v>17</v>
      </c>
      <c r="H93" s="9" t="s">
        <v>191</v>
      </c>
      <c r="I93" s="9"/>
      <c r="J93" s="9"/>
    </row>
    <row r="94" spans="1:10" ht="12.75">
      <c r="A94" s="9">
        <v>-78</v>
      </c>
      <c r="B94" s="25">
        <v>41160</v>
      </c>
      <c r="C94" s="120"/>
      <c r="D94" s="131"/>
      <c r="E94" s="22" t="s">
        <v>231</v>
      </c>
      <c r="F94" s="9" t="s">
        <v>19</v>
      </c>
      <c r="G94" s="9" t="s">
        <v>17</v>
      </c>
      <c r="H94" s="9" t="s">
        <v>191</v>
      </c>
      <c r="I94" s="9"/>
      <c r="J94" s="9"/>
    </row>
    <row r="95" spans="1:10" ht="13.5" thickBot="1">
      <c r="A95" s="9">
        <v>39.79</v>
      </c>
      <c r="B95" s="25">
        <v>41160</v>
      </c>
      <c r="C95" s="11">
        <v>2618</v>
      </c>
      <c r="D95" s="26">
        <v>41170</v>
      </c>
      <c r="E95" s="89" t="s">
        <v>228</v>
      </c>
      <c r="F95" s="9" t="s">
        <v>15</v>
      </c>
      <c r="G95" s="9" t="s">
        <v>17</v>
      </c>
      <c r="H95" s="9" t="s">
        <v>18</v>
      </c>
      <c r="I95" s="9"/>
      <c r="J95" s="9"/>
    </row>
    <row r="96" spans="1:10" ht="12.75">
      <c r="A96" s="9">
        <v>86</v>
      </c>
      <c r="B96" s="93">
        <v>41186</v>
      </c>
      <c r="C96" s="9" t="s">
        <v>28</v>
      </c>
      <c r="D96" s="93">
        <f>B96</f>
        <v>41186</v>
      </c>
      <c r="E96" s="9" t="s">
        <v>29</v>
      </c>
      <c r="F96" s="9" t="s">
        <v>15</v>
      </c>
      <c r="G96" s="9" t="s">
        <v>16</v>
      </c>
      <c r="H96" s="9" t="s">
        <v>24</v>
      </c>
      <c r="I96" s="9"/>
      <c r="J96" s="9"/>
    </row>
    <row r="97" spans="1:10" ht="12.75">
      <c r="A97" s="9">
        <v>565</v>
      </c>
      <c r="B97" s="93">
        <v>41178</v>
      </c>
      <c r="C97" s="120">
        <v>2620</v>
      </c>
      <c r="D97" s="121">
        <v>41187</v>
      </c>
      <c r="E97" s="122" t="s">
        <v>86</v>
      </c>
      <c r="F97" s="9" t="s">
        <v>15</v>
      </c>
      <c r="G97" s="9" t="s">
        <v>80</v>
      </c>
      <c r="H97" s="9" t="s">
        <v>152</v>
      </c>
      <c r="I97" s="9"/>
      <c r="J97" s="9"/>
    </row>
    <row r="98" spans="1:11" ht="12.75">
      <c r="A98" s="9">
        <v>435</v>
      </c>
      <c r="B98" s="93">
        <v>41178</v>
      </c>
      <c r="C98" s="120"/>
      <c r="D98" s="121"/>
      <c r="E98" s="122"/>
      <c r="F98" s="9" t="s">
        <v>15</v>
      </c>
      <c r="G98" s="9" t="s">
        <v>80</v>
      </c>
      <c r="H98" s="9" t="s">
        <v>152</v>
      </c>
      <c r="I98" s="9"/>
      <c r="J98" s="9"/>
      <c r="K98" s="36"/>
    </row>
    <row r="99" spans="1:10" ht="12.75">
      <c r="A99" s="9">
        <v>34.74</v>
      </c>
      <c r="B99" s="25">
        <v>41188</v>
      </c>
      <c r="C99" s="9">
        <v>2621</v>
      </c>
      <c r="D99" s="25">
        <v>41191</v>
      </c>
      <c r="E99" s="22" t="s">
        <v>232</v>
      </c>
      <c r="F99" s="9" t="s">
        <v>15</v>
      </c>
      <c r="G99" s="9" t="s">
        <v>17</v>
      </c>
      <c r="H99" s="9" t="s">
        <v>18</v>
      </c>
      <c r="I99" s="9"/>
      <c r="J99" s="9"/>
    </row>
    <row r="100" spans="1:10" ht="12.75">
      <c r="A100" s="9">
        <v>304</v>
      </c>
      <c r="B100" s="25">
        <v>41188</v>
      </c>
      <c r="C100" s="9">
        <v>2623</v>
      </c>
      <c r="D100" s="25">
        <v>41191</v>
      </c>
      <c r="E100" s="9" t="s">
        <v>234</v>
      </c>
      <c r="F100" s="9" t="s">
        <v>15</v>
      </c>
      <c r="G100" s="9" t="s">
        <v>16</v>
      </c>
      <c r="H100" s="9" t="s">
        <v>36</v>
      </c>
      <c r="I100" s="9" t="s">
        <v>37</v>
      </c>
      <c r="J100" s="9"/>
    </row>
    <row r="101" spans="1:10" ht="12.75">
      <c r="A101" s="9">
        <v>87.1</v>
      </c>
      <c r="B101" s="25">
        <v>41188</v>
      </c>
      <c r="C101" s="9">
        <v>2622</v>
      </c>
      <c r="D101" s="25">
        <v>41192</v>
      </c>
      <c r="E101" s="9" t="s">
        <v>233</v>
      </c>
      <c r="F101" s="9" t="s">
        <v>15</v>
      </c>
      <c r="G101" s="9" t="s">
        <v>17</v>
      </c>
      <c r="H101" s="9" t="s">
        <v>192</v>
      </c>
      <c r="I101" s="9"/>
      <c r="J101" s="9"/>
    </row>
    <row r="102" spans="1:10" ht="12.75">
      <c r="A102" s="9">
        <v>1840</v>
      </c>
      <c r="B102" s="25">
        <v>41190</v>
      </c>
      <c r="C102" s="9">
        <v>2624</v>
      </c>
      <c r="D102" s="25">
        <v>41197</v>
      </c>
      <c r="E102" s="9" t="s">
        <v>189</v>
      </c>
      <c r="F102" s="9" t="s">
        <v>15</v>
      </c>
      <c r="G102" s="9" t="s">
        <v>16</v>
      </c>
      <c r="H102" s="9" t="s">
        <v>77</v>
      </c>
      <c r="I102" s="9" t="s">
        <v>185</v>
      </c>
      <c r="J102" s="9"/>
    </row>
    <row r="103" spans="1:10" ht="12.75">
      <c r="A103" s="9">
        <v>450</v>
      </c>
      <c r="B103" s="25">
        <v>41191</v>
      </c>
      <c r="C103" s="9">
        <v>2625</v>
      </c>
      <c r="D103" s="25">
        <v>41197</v>
      </c>
      <c r="E103" s="22" t="s">
        <v>235</v>
      </c>
      <c r="F103" s="9" t="s">
        <v>20</v>
      </c>
      <c r="G103" s="9" t="s">
        <v>21</v>
      </c>
      <c r="H103" s="9" t="s">
        <v>193</v>
      </c>
      <c r="I103" s="9" t="s">
        <v>194</v>
      </c>
      <c r="J103" s="9" t="s">
        <v>115</v>
      </c>
    </row>
    <row r="104" spans="1:10" ht="13.5" thickBot="1">
      <c r="A104" s="9">
        <v>714</v>
      </c>
      <c r="B104" s="25">
        <v>41194</v>
      </c>
      <c r="C104" s="11">
        <v>2626</v>
      </c>
      <c r="D104" s="26">
        <v>41198</v>
      </c>
      <c r="E104" s="11" t="s">
        <v>236</v>
      </c>
      <c r="F104" s="9" t="s">
        <v>34</v>
      </c>
      <c r="G104" s="9" t="s">
        <v>35</v>
      </c>
      <c r="H104" s="9" t="s">
        <v>72</v>
      </c>
      <c r="I104" s="9" t="s">
        <v>16</v>
      </c>
      <c r="J104" s="9"/>
    </row>
    <row r="105" spans="1:10" ht="12.75">
      <c r="A105" s="9">
        <v>356.77</v>
      </c>
      <c r="B105" s="25">
        <v>41216</v>
      </c>
      <c r="C105" s="13">
        <v>2630</v>
      </c>
      <c r="D105" s="25">
        <v>41218</v>
      </c>
      <c r="E105" s="9" t="s">
        <v>195</v>
      </c>
      <c r="F105" s="9" t="s">
        <v>15</v>
      </c>
      <c r="G105" s="9" t="s">
        <v>16</v>
      </c>
      <c r="H105" s="9" t="s">
        <v>196</v>
      </c>
      <c r="I105" s="9"/>
      <c r="J105" s="9"/>
    </row>
    <row r="106" spans="1:10" ht="12.75">
      <c r="A106" s="9">
        <v>86</v>
      </c>
      <c r="B106" s="93">
        <v>41219</v>
      </c>
      <c r="C106" s="9" t="s">
        <v>28</v>
      </c>
      <c r="D106" s="93">
        <f>B106</f>
        <v>41219</v>
      </c>
      <c r="E106" s="9" t="s">
        <v>29</v>
      </c>
      <c r="F106" s="9" t="s">
        <v>15</v>
      </c>
      <c r="G106" s="9" t="s">
        <v>16</v>
      </c>
      <c r="H106" s="9" t="s">
        <v>24</v>
      </c>
      <c r="I106" s="9"/>
      <c r="J106" s="9"/>
    </row>
    <row r="107" spans="1:10" ht="12.75">
      <c r="A107" s="9">
        <v>43.93</v>
      </c>
      <c r="B107" s="25">
        <v>41216</v>
      </c>
      <c r="C107" s="13">
        <v>2629</v>
      </c>
      <c r="D107" s="25">
        <v>41220</v>
      </c>
      <c r="E107" s="22" t="s">
        <v>240</v>
      </c>
      <c r="F107" s="9" t="s">
        <v>15</v>
      </c>
      <c r="G107" s="9" t="s">
        <v>17</v>
      </c>
      <c r="H107" s="9" t="s">
        <v>18</v>
      </c>
      <c r="I107" s="9"/>
      <c r="J107" s="9"/>
    </row>
    <row r="108" spans="1:10" ht="12.75">
      <c r="A108" s="9">
        <v>52.8</v>
      </c>
      <c r="B108" s="25">
        <v>41221</v>
      </c>
      <c r="C108" s="13">
        <v>2628</v>
      </c>
      <c r="D108" s="25">
        <v>41221</v>
      </c>
      <c r="E108" s="22" t="s">
        <v>239</v>
      </c>
      <c r="F108" s="9" t="s">
        <v>15</v>
      </c>
      <c r="G108" s="9" t="s">
        <v>16</v>
      </c>
      <c r="H108" s="9" t="s">
        <v>199</v>
      </c>
      <c r="I108" s="9"/>
      <c r="J108" s="9"/>
    </row>
    <row r="109" spans="1:10" ht="13.5" thickBot="1">
      <c r="A109" s="9">
        <v>2090.39</v>
      </c>
      <c r="B109" s="25">
        <v>41225</v>
      </c>
      <c r="C109" s="11">
        <v>2631</v>
      </c>
      <c r="D109" s="26">
        <v>41228</v>
      </c>
      <c r="E109" s="11" t="s">
        <v>241</v>
      </c>
      <c r="F109" s="9" t="s">
        <v>15</v>
      </c>
      <c r="G109" s="9" t="s">
        <v>16</v>
      </c>
      <c r="H109" s="9" t="s">
        <v>77</v>
      </c>
      <c r="I109" s="9" t="s">
        <v>185</v>
      </c>
      <c r="J109" s="9"/>
    </row>
    <row r="110" spans="1:10" ht="12.75">
      <c r="A110" s="9">
        <v>708</v>
      </c>
      <c r="B110" s="25">
        <v>41231</v>
      </c>
      <c r="C110" s="13">
        <v>2632</v>
      </c>
      <c r="D110" s="25">
        <v>41236</v>
      </c>
      <c r="E110" s="22" t="s">
        <v>242</v>
      </c>
      <c r="F110" s="9" t="s">
        <v>34</v>
      </c>
      <c r="G110" s="9" t="s">
        <v>35</v>
      </c>
      <c r="H110" s="9" t="s">
        <v>72</v>
      </c>
      <c r="I110" s="9" t="s">
        <v>16</v>
      </c>
      <c r="J110" s="9"/>
    </row>
    <row r="111" spans="1:10" ht="12.75">
      <c r="A111" s="9">
        <v>1172</v>
      </c>
      <c r="B111" s="25">
        <v>41231</v>
      </c>
      <c r="C111" s="13">
        <v>2633</v>
      </c>
      <c r="D111" s="25">
        <v>41236</v>
      </c>
      <c r="E111" s="22" t="s">
        <v>243</v>
      </c>
      <c r="F111" s="9" t="s">
        <v>34</v>
      </c>
      <c r="G111" s="9" t="s">
        <v>35</v>
      </c>
      <c r="H111" s="9" t="s">
        <v>72</v>
      </c>
      <c r="I111" s="9" t="s">
        <v>16</v>
      </c>
      <c r="J111" s="9"/>
    </row>
    <row r="112" spans="1:10" ht="12.75">
      <c r="A112" s="9">
        <v>15.58</v>
      </c>
      <c r="B112" s="25">
        <v>41216</v>
      </c>
      <c r="C112" s="13">
        <v>2627</v>
      </c>
      <c r="D112" s="93">
        <v>41242</v>
      </c>
      <c r="E112" s="9" t="s">
        <v>238</v>
      </c>
      <c r="F112" s="9" t="s">
        <v>15</v>
      </c>
      <c r="G112" s="9" t="s">
        <v>17</v>
      </c>
      <c r="H112" s="9" t="s">
        <v>191</v>
      </c>
      <c r="I112" s="9"/>
      <c r="J112" s="9"/>
    </row>
    <row r="113" spans="1:10" ht="12.75">
      <c r="A113" s="9">
        <v>1813.63</v>
      </c>
      <c r="B113" s="25">
        <v>41243</v>
      </c>
      <c r="C113" s="13" t="s">
        <v>180</v>
      </c>
      <c r="D113" s="93">
        <v>41243</v>
      </c>
      <c r="E113" s="9" t="s">
        <v>197</v>
      </c>
      <c r="F113" s="9" t="s">
        <v>15</v>
      </c>
      <c r="G113" s="9" t="s">
        <v>16</v>
      </c>
      <c r="H113" s="9" t="s">
        <v>77</v>
      </c>
      <c r="I113" s="9" t="s">
        <v>185</v>
      </c>
      <c r="J113" s="9"/>
    </row>
    <row r="114" spans="1:10" ht="12.75">
      <c r="A114" s="9">
        <v>517.69</v>
      </c>
      <c r="B114" s="25">
        <v>41244</v>
      </c>
      <c r="C114" s="13">
        <v>2635</v>
      </c>
      <c r="D114" s="93">
        <v>41247</v>
      </c>
      <c r="E114" s="9" t="s">
        <v>245</v>
      </c>
      <c r="F114" s="9" t="s">
        <v>15</v>
      </c>
      <c r="G114" s="9" t="s">
        <v>16</v>
      </c>
      <c r="H114" s="9" t="s">
        <v>77</v>
      </c>
      <c r="I114" s="9" t="s">
        <v>185</v>
      </c>
      <c r="J114" s="9"/>
    </row>
    <row r="115" spans="1:10" ht="12.75">
      <c r="A115" s="9">
        <v>86</v>
      </c>
      <c r="B115" s="93">
        <v>41247</v>
      </c>
      <c r="C115" s="9" t="s">
        <v>28</v>
      </c>
      <c r="D115" s="93">
        <f>B115</f>
        <v>41247</v>
      </c>
      <c r="E115" s="9" t="s">
        <v>29</v>
      </c>
      <c r="F115" s="9" t="s">
        <v>15</v>
      </c>
      <c r="G115" s="9" t="s">
        <v>16</v>
      </c>
      <c r="H115" s="9" t="s">
        <v>24</v>
      </c>
      <c r="I115" s="9"/>
      <c r="J115" s="9"/>
    </row>
    <row r="116" spans="1:10" ht="12.75">
      <c r="A116" s="9">
        <v>46.14</v>
      </c>
      <c r="B116" s="25">
        <v>41245</v>
      </c>
      <c r="C116" s="13">
        <v>2636</v>
      </c>
      <c r="D116" s="93">
        <v>41249</v>
      </c>
      <c r="E116" s="9" t="s">
        <v>246</v>
      </c>
      <c r="F116" s="9" t="s">
        <v>15</v>
      </c>
      <c r="G116" s="9" t="s">
        <v>17</v>
      </c>
      <c r="H116" s="9" t="s">
        <v>192</v>
      </c>
      <c r="I116" s="9"/>
      <c r="J116" s="9"/>
    </row>
    <row r="117" spans="1:10" ht="12.75">
      <c r="A117" s="9">
        <v>4.9</v>
      </c>
      <c r="B117" s="25">
        <v>41245</v>
      </c>
      <c r="C117" s="13">
        <v>2637</v>
      </c>
      <c r="D117" s="93">
        <v>41249</v>
      </c>
      <c r="E117" s="9" t="s">
        <v>247</v>
      </c>
      <c r="F117" s="9" t="s">
        <v>15</v>
      </c>
      <c r="G117" s="9" t="s">
        <v>16</v>
      </c>
      <c r="H117" s="9" t="s">
        <v>36</v>
      </c>
      <c r="I117" s="9" t="s">
        <v>37</v>
      </c>
      <c r="J117" s="9"/>
    </row>
    <row r="118" spans="1:10" ht="13.5" thickBot="1">
      <c r="A118" s="9">
        <v>25</v>
      </c>
      <c r="B118" s="25">
        <v>41244</v>
      </c>
      <c r="C118" s="11">
        <v>2634</v>
      </c>
      <c r="D118" s="100">
        <v>41253</v>
      </c>
      <c r="E118" s="89" t="s">
        <v>244</v>
      </c>
      <c r="F118" s="9" t="s">
        <v>15</v>
      </c>
      <c r="G118" s="9" t="s">
        <v>17</v>
      </c>
      <c r="H118" s="9" t="s">
        <v>18</v>
      </c>
      <c r="I118" s="9"/>
      <c r="J118" s="9"/>
    </row>
    <row r="119" spans="1:10" ht="12.75">
      <c r="A119" s="9">
        <v>714</v>
      </c>
      <c r="B119" s="93">
        <v>41277</v>
      </c>
      <c r="C119" s="13">
        <v>2638</v>
      </c>
      <c r="D119" s="93">
        <v>41277</v>
      </c>
      <c r="E119" s="22" t="s">
        <v>248</v>
      </c>
      <c r="F119" s="9" t="s">
        <v>34</v>
      </c>
      <c r="G119" s="9" t="s">
        <v>16</v>
      </c>
      <c r="H119" t="s">
        <v>21</v>
      </c>
      <c r="I119" t="s">
        <v>44</v>
      </c>
      <c r="J119" s="9"/>
    </row>
    <row r="120" spans="1:10" ht="12.75">
      <c r="A120" s="9">
        <v>86</v>
      </c>
      <c r="B120" s="93">
        <v>41278</v>
      </c>
      <c r="C120" s="9" t="s">
        <v>28</v>
      </c>
      <c r="D120" s="93">
        <f>B120</f>
        <v>41278</v>
      </c>
      <c r="E120" s="9" t="s">
        <v>29</v>
      </c>
      <c r="F120" s="9" t="s">
        <v>15</v>
      </c>
      <c r="G120" s="9" t="s">
        <v>16</v>
      </c>
      <c r="H120" s="9" t="s">
        <v>24</v>
      </c>
      <c r="I120" s="9"/>
      <c r="J120" s="9"/>
    </row>
    <row r="121" spans="1:10" ht="13.5" thickBot="1">
      <c r="A121" s="9">
        <v>134.99</v>
      </c>
      <c r="B121" s="25">
        <v>41279</v>
      </c>
      <c r="C121" s="11">
        <v>2640</v>
      </c>
      <c r="D121" s="100">
        <v>41285</v>
      </c>
      <c r="E121" s="89" t="s">
        <v>201</v>
      </c>
      <c r="F121" s="9" t="s">
        <v>15</v>
      </c>
      <c r="G121" s="9" t="s">
        <v>17</v>
      </c>
      <c r="H121" s="9" t="s">
        <v>18</v>
      </c>
      <c r="I121" s="9"/>
      <c r="J121" s="9"/>
    </row>
    <row r="122" spans="1:10" ht="12.75">
      <c r="A122" s="9">
        <v>470</v>
      </c>
      <c r="B122" s="25">
        <v>41279</v>
      </c>
      <c r="C122" s="13">
        <v>2639</v>
      </c>
      <c r="D122" s="93">
        <v>41309</v>
      </c>
      <c r="E122" s="22" t="s">
        <v>250</v>
      </c>
      <c r="F122" s="9" t="s">
        <v>15</v>
      </c>
      <c r="G122" s="9" t="s">
        <v>16</v>
      </c>
      <c r="H122" s="9" t="s">
        <v>36</v>
      </c>
      <c r="I122" s="9" t="s">
        <v>39</v>
      </c>
      <c r="J122" s="9"/>
    </row>
    <row r="123" spans="1:10" ht="12.75">
      <c r="A123" s="9">
        <v>14.77</v>
      </c>
      <c r="B123" s="25">
        <v>41307</v>
      </c>
      <c r="C123" s="13">
        <v>2642</v>
      </c>
      <c r="D123" s="93">
        <v>41310</v>
      </c>
      <c r="E123" s="9" t="s">
        <v>253</v>
      </c>
      <c r="F123" s="9" t="s">
        <v>15</v>
      </c>
      <c r="G123" s="9" t="s">
        <v>16</v>
      </c>
      <c r="H123" s="9" t="s">
        <v>36</v>
      </c>
      <c r="I123" s="22" t="s">
        <v>254</v>
      </c>
      <c r="J123" s="9"/>
    </row>
    <row r="124" spans="1:10" ht="12.75">
      <c r="A124" s="9">
        <v>86</v>
      </c>
      <c r="B124" s="93">
        <v>41310</v>
      </c>
      <c r="C124" s="9" t="s">
        <v>28</v>
      </c>
      <c r="D124" s="93">
        <f>B124</f>
        <v>41310</v>
      </c>
      <c r="E124" s="9" t="s">
        <v>29</v>
      </c>
      <c r="F124" s="9" t="s">
        <v>15</v>
      </c>
      <c r="G124" s="9" t="s">
        <v>16</v>
      </c>
      <c r="H124" s="9" t="s">
        <v>24</v>
      </c>
      <c r="I124" s="9"/>
      <c r="J124" s="9"/>
    </row>
    <row r="125" spans="1:10" ht="12.75">
      <c r="A125" s="9">
        <v>721</v>
      </c>
      <c r="B125" s="93">
        <v>41306</v>
      </c>
      <c r="C125" s="13">
        <v>2641</v>
      </c>
      <c r="D125" s="93">
        <v>41312</v>
      </c>
      <c r="E125" s="22" t="s">
        <v>251</v>
      </c>
      <c r="F125" s="9" t="s">
        <v>34</v>
      </c>
      <c r="G125" s="9" t="s">
        <v>35</v>
      </c>
      <c r="H125" s="9" t="s">
        <v>72</v>
      </c>
      <c r="I125" s="9" t="s">
        <v>16</v>
      </c>
      <c r="J125" s="9"/>
    </row>
    <row r="126" spans="1:10" ht="12.75">
      <c r="A126" s="9">
        <v>2500</v>
      </c>
      <c r="B126" s="25">
        <v>41307</v>
      </c>
      <c r="C126" s="13">
        <v>2643</v>
      </c>
      <c r="D126" s="93">
        <v>41312</v>
      </c>
      <c r="E126" s="9" t="s">
        <v>204</v>
      </c>
      <c r="F126" s="9" t="s">
        <v>20</v>
      </c>
      <c r="G126" s="9" t="s">
        <v>21</v>
      </c>
      <c r="H126" s="9" t="s">
        <v>151</v>
      </c>
      <c r="I126" s="9" t="s">
        <v>111</v>
      </c>
      <c r="J126" s="9"/>
    </row>
    <row r="127" spans="1:10" ht="12.75">
      <c r="A127" s="9">
        <v>40.44</v>
      </c>
      <c r="B127" s="25">
        <v>41307</v>
      </c>
      <c r="C127" s="13">
        <v>2645</v>
      </c>
      <c r="D127" s="93">
        <v>41316</v>
      </c>
      <c r="E127" s="22" t="s">
        <v>255</v>
      </c>
      <c r="F127" s="9" t="s">
        <v>15</v>
      </c>
      <c r="G127" s="9" t="s">
        <v>17</v>
      </c>
      <c r="H127" s="9" t="s">
        <v>191</v>
      </c>
      <c r="I127" s="9"/>
      <c r="J127" s="9"/>
    </row>
    <row r="128" spans="1:10" ht="12.75">
      <c r="A128" s="9">
        <v>714</v>
      </c>
      <c r="B128" s="93">
        <v>41311</v>
      </c>
      <c r="C128" s="13">
        <v>2646</v>
      </c>
      <c r="D128" s="93">
        <v>41318</v>
      </c>
      <c r="E128" s="22" t="s">
        <v>256</v>
      </c>
      <c r="F128" s="9" t="s">
        <v>34</v>
      </c>
      <c r="G128" s="9" t="s">
        <v>35</v>
      </c>
      <c r="H128" s="9" t="s">
        <v>72</v>
      </c>
      <c r="I128" s="9" t="s">
        <v>16</v>
      </c>
      <c r="J128" s="9"/>
    </row>
    <row r="129" spans="1:10" ht="12.75">
      <c r="A129" s="9">
        <v>17.15</v>
      </c>
      <c r="B129" s="25">
        <v>41307</v>
      </c>
      <c r="C129" s="13">
        <v>2644</v>
      </c>
      <c r="D129" s="93">
        <v>41324</v>
      </c>
      <c r="E129" s="22" t="s">
        <v>203</v>
      </c>
      <c r="F129" s="9" t="s">
        <v>15</v>
      </c>
      <c r="G129" s="9" t="s">
        <v>17</v>
      </c>
      <c r="H129" s="9" t="s">
        <v>18</v>
      </c>
      <c r="I129" s="9"/>
      <c r="J129" s="9"/>
    </row>
    <row r="130" spans="1:10" ht="13.5" thickBot="1">
      <c r="A130" s="9">
        <v>2326</v>
      </c>
      <c r="B130" s="25">
        <v>41321</v>
      </c>
      <c r="C130" s="11">
        <v>2649</v>
      </c>
      <c r="D130" s="100">
        <v>41324</v>
      </c>
      <c r="E130" s="89" t="s">
        <v>202</v>
      </c>
      <c r="F130" s="9" t="s">
        <v>20</v>
      </c>
      <c r="G130" s="9" t="s">
        <v>88</v>
      </c>
      <c r="H130" s="9" t="s">
        <v>89</v>
      </c>
      <c r="I130" s="9" t="s">
        <v>16</v>
      </c>
      <c r="J130" s="9"/>
    </row>
    <row r="131" spans="1:10" ht="12.75">
      <c r="A131" s="9">
        <v>80.33</v>
      </c>
      <c r="B131" s="93">
        <v>41338</v>
      </c>
      <c r="C131" s="9" t="s">
        <v>28</v>
      </c>
      <c r="D131" s="93">
        <f>B131</f>
        <v>41338</v>
      </c>
      <c r="E131" s="9" t="s">
        <v>29</v>
      </c>
      <c r="F131" s="9" t="s">
        <v>15</v>
      </c>
      <c r="G131" s="9" t="s">
        <v>16</v>
      </c>
      <c r="H131" s="9" t="s">
        <v>24</v>
      </c>
      <c r="I131" s="9"/>
      <c r="J131" s="9"/>
    </row>
    <row r="132" spans="1:10" ht="12.75">
      <c r="A132" s="9">
        <v>671</v>
      </c>
      <c r="B132" s="93">
        <v>41335</v>
      </c>
      <c r="C132" s="13">
        <v>2647</v>
      </c>
      <c r="D132" s="93">
        <v>41340</v>
      </c>
      <c r="E132" s="22" t="s">
        <v>258</v>
      </c>
      <c r="F132" s="9" t="s">
        <v>34</v>
      </c>
      <c r="G132" s="9" t="s">
        <v>35</v>
      </c>
      <c r="H132" s="9" t="s">
        <v>72</v>
      </c>
      <c r="I132" s="9" t="s">
        <v>16</v>
      </c>
      <c r="J132" s="9"/>
    </row>
    <row r="133" spans="1:10" ht="13.5" thickBot="1">
      <c r="A133" s="9">
        <v>37.28</v>
      </c>
      <c r="B133" s="25">
        <v>41343</v>
      </c>
      <c r="C133" s="11">
        <v>2650</v>
      </c>
      <c r="D133" s="100">
        <v>41348</v>
      </c>
      <c r="E133" s="11" t="s">
        <v>261</v>
      </c>
      <c r="F133" s="9" t="s">
        <v>15</v>
      </c>
      <c r="G133" s="9" t="s">
        <v>17</v>
      </c>
      <c r="H133" s="9" t="s">
        <v>192</v>
      </c>
      <c r="I133" s="9"/>
      <c r="J133" s="9"/>
    </row>
    <row r="134" spans="1:10" ht="12.75">
      <c r="A134" s="9">
        <v>694</v>
      </c>
      <c r="B134" s="25">
        <v>41354</v>
      </c>
      <c r="C134" s="13">
        <v>2648</v>
      </c>
      <c r="D134" s="93">
        <v>41360</v>
      </c>
      <c r="E134" s="22" t="s">
        <v>260</v>
      </c>
      <c r="F134" s="9" t="s">
        <v>15</v>
      </c>
      <c r="G134" s="9" t="s">
        <v>16</v>
      </c>
      <c r="H134" s="9" t="s">
        <v>36</v>
      </c>
      <c r="I134" s="9" t="s">
        <v>136</v>
      </c>
      <c r="J134" s="9"/>
    </row>
    <row r="135" spans="1:10" ht="12.75">
      <c r="A135" s="9">
        <v>1000</v>
      </c>
      <c r="B135" s="25">
        <v>41360</v>
      </c>
      <c r="C135" s="13">
        <v>2651</v>
      </c>
      <c r="D135" s="93">
        <v>41365</v>
      </c>
      <c r="E135" s="9" t="s">
        <v>25</v>
      </c>
      <c r="F135" s="9" t="s">
        <v>15</v>
      </c>
      <c r="G135" s="9" t="s">
        <v>16</v>
      </c>
      <c r="H135" s="9" t="s">
        <v>22</v>
      </c>
      <c r="I135" s="9" t="s">
        <v>26</v>
      </c>
      <c r="J135" s="9"/>
    </row>
    <row r="136" spans="1:10" ht="12.75">
      <c r="A136" s="9">
        <v>86</v>
      </c>
      <c r="B136" s="93">
        <v>41368</v>
      </c>
      <c r="C136" s="9" t="s">
        <v>28</v>
      </c>
      <c r="D136" s="93">
        <f>B136</f>
        <v>41368</v>
      </c>
      <c r="E136" s="9" t="s">
        <v>29</v>
      </c>
      <c r="F136" s="9" t="s">
        <v>15</v>
      </c>
      <c r="G136" s="9" t="s">
        <v>16</v>
      </c>
      <c r="H136" s="9" t="s">
        <v>24</v>
      </c>
      <c r="I136" s="9"/>
      <c r="J136" s="9"/>
    </row>
    <row r="137" spans="1:10" ht="12.75">
      <c r="A137" s="9">
        <v>721</v>
      </c>
      <c r="B137" s="93">
        <v>41362</v>
      </c>
      <c r="C137" s="9">
        <v>2652</v>
      </c>
      <c r="D137" s="93">
        <v>41369</v>
      </c>
      <c r="E137" s="22" t="s">
        <v>262</v>
      </c>
      <c r="F137" s="9" t="s">
        <v>34</v>
      </c>
      <c r="G137" s="9" t="s">
        <v>35</v>
      </c>
      <c r="H137" s="9" t="s">
        <v>72</v>
      </c>
      <c r="I137" s="9" t="s">
        <v>16</v>
      </c>
      <c r="J137" s="9"/>
    </row>
    <row r="138" spans="1:10" ht="12.75">
      <c r="A138" s="9">
        <v>234.28</v>
      </c>
      <c r="B138" s="25">
        <v>41370</v>
      </c>
      <c r="C138" s="9">
        <v>2654</v>
      </c>
      <c r="D138" s="93">
        <v>41372</v>
      </c>
      <c r="E138" s="22" t="s">
        <v>264</v>
      </c>
      <c r="F138" s="9" t="s">
        <v>15</v>
      </c>
      <c r="G138" s="9" t="s">
        <v>17</v>
      </c>
      <c r="H138" s="9" t="s">
        <v>192</v>
      </c>
      <c r="I138" s="9"/>
      <c r="J138" s="9"/>
    </row>
    <row r="139" spans="1:10" ht="12.75">
      <c r="A139" s="9">
        <v>32.99</v>
      </c>
      <c r="B139" s="25">
        <v>41370</v>
      </c>
      <c r="C139" s="9">
        <v>2655</v>
      </c>
      <c r="D139" s="93">
        <v>41372</v>
      </c>
      <c r="E139" s="22" t="s">
        <v>265</v>
      </c>
      <c r="F139" s="9" t="s">
        <v>15</v>
      </c>
      <c r="G139" s="9" t="s">
        <v>16</v>
      </c>
      <c r="H139" s="9" t="s">
        <v>179</v>
      </c>
      <c r="I139" s="9"/>
      <c r="J139" s="9"/>
    </row>
    <row r="140" spans="1:10" ht="12.75">
      <c r="A140" s="9">
        <v>342.48</v>
      </c>
      <c r="B140" s="25">
        <v>41370</v>
      </c>
      <c r="C140" s="9">
        <v>2657</v>
      </c>
      <c r="D140" s="93">
        <v>41373</v>
      </c>
      <c r="E140" s="22" t="s">
        <v>190</v>
      </c>
      <c r="F140" s="9" t="s">
        <v>15</v>
      </c>
      <c r="G140" s="9" t="s">
        <v>16</v>
      </c>
      <c r="H140" s="9" t="s">
        <v>77</v>
      </c>
      <c r="I140" s="9" t="s">
        <v>154</v>
      </c>
      <c r="J140" s="9"/>
    </row>
    <row r="141" spans="1:10" ht="12.75">
      <c r="A141" s="9">
        <v>204.32</v>
      </c>
      <c r="B141" s="25">
        <v>41370</v>
      </c>
      <c r="C141" s="9">
        <v>2659</v>
      </c>
      <c r="D141" s="93">
        <v>41373</v>
      </c>
      <c r="E141" s="22" t="s">
        <v>206</v>
      </c>
      <c r="F141" s="9" t="s">
        <v>15</v>
      </c>
      <c r="G141" s="9" t="s">
        <v>16</v>
      </c>
      <c r="H141" s="9" t="s">
        <v>77</v>
      </c>
      <c r="I141" s="20" t="s">
        <v>225</v>
      </c>
      <c r="J141" s="9"/>
    </row>
    <row r="142" spans="1:10" ht="12.75">
      <c r="A142" s="9">
        <v>115.55</v>
      </c>
      <c r="B142" s="25">
        <v>41370</v>
      </c>
      <c r="C142" s="9">
        <v>2658</v>
      </c>
      <c r="D142" s="93">
        <v>41373</v>
      </c>
      <c r="E142" s="22" t="s">
        <v>207</v>
      </c>
      <c r="F142" s="9" t="s">
        <v>15</v>
      </c>
      <c r="G142" s="9" t="s">
        <v>17</v>
      </c>
      <c r="H142" s="9" t="s">
        <v>18</v>
      </c>
      <c r="I142" s="9"/>
      <c r="J142" s="9"/>
    </row>
    <row r="143" spans="1:10" ht="12.75">
      <c r="A143" s="9">
        <v>99.95</v>
      </c>
      <c r="B143" s="25">
        <v>41370</v>
      </c>
      <c r="C143" s="9">
        <v>2656</v>
      </c>
      <c r="D143" s="93">
        <v>41373</v>
      </c>
      <c r="E143" s="22" t="s">
        <v>266</v>
      </c>
      <c r="F143" s="9" t="s">
        <v>15</v>
      </c>
      <c r="G143" s="9" t="s">
        <v>16</v>
      </c>
      <c r="H143" s="9" t="s">
        <v>179</v>
      </c>
      <c r="I143" s="9"/>
      <c r="J143" s="9"/>
    </row>
    <row r="144" spans="1:10" ht="12.75">
      <c r="A144" s="9">
        <v>25.46</v>
      </c>
      <c r="B144" s="25">
        <v>41378</v>
      </c>
      <c r="C144" s="9">
        <v>2660</v>
      </c>
      <c r="D144" s="93">
        <v>41382</v>
      </c>
      <c r="E144" s="9" t="s">
        <v>267</v>
      </c>
      <c r="F144" s="9" t="s">
        <v>15</v>
      </c>
      <c r="G144" s="9" t="s">
        <v>17</v>
      </c>
      <c r="H144" s="9" t="s">
        <v>192</v>
      </c>
      <c r="I144" s="9"/>
      <c r="J144" s="9"/>
    </row>
  </sheetData>
  <sheetProtection/>
  <mergeCells count="23">
    <mergeCell ref="C26:C27"/>
    <mergeCell ref="D26:D27"/>
    <mergeCell ref="E26:E27"/>
    <mergeCell ref="C29:C30"/>
    <mergeCell ref="D29:D30"/>
    <mergeCell ref="E32:E33"/>
    <mergeCell ref="C32:C33"/>
    <mergeCell ref="E29:E30"/>
    <mergeCell ref="C93:C94"/>
    <mergeCell ref="D93:D94"/>
    <mergeCell ref="D47:D48"/>
    <mergeCell ref="C47:C48"/>
    <mergeCell ref="D32:D33"/>
    <mergeCell ref="C97:C98"/>
    <mergeCell ref="D97:D98"/>
    <mergeCell ref="E97:E98"/>
    <mergeCell ref="E47:E48"/>
    <mergeCell ref="C72:C73"/>
    <mergeCell ref="D72:D73"/>
    <mergeCell ref="E72:E73"/>
    <mergeCell ref="D62:D63"/>
    <mergeCell ref="C62:C63"/>
    <mergeCell ref="E62:E63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1"/>
  <sheetViews>
    <sheetView zoomScale="80" zoomScaleNormal="80" zoomScalePageLayoutView="0" workbookViewId="0" topLeftCell="A1">
      <pane ySplit="1" topLeftCell="A95" activePane="bottomLeft" state="frozen"/>
      <selection pane="topLeft" activeCell="A1" sqref="A1"/>
      <selection pane="bottomLeft" activeCell="A129" sqref="A129"/>
    </sheetView>
  </sheetViews>
  <sheetFormatPr defaultColWidth="9.140625" defaultRowHeight="12.75"/>
  <cols>
    <col min="1" max="1" width="8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6.7109375" style="0" bestFit="1" customWidth="1"/>
    <col min="8" max="8" width="4.421875" style="0" customWidth="1"/>
    <col min="9" max="9" width="8.140625" style="0" customWidth="1"/>
    <col min="10" max="10" width="17.8515625" style="0" bestFit="1" customWidth="1"/>
    <col min="11" max="11" width="26.28125" style="0" bestFit="1" customWidth="1"/>
    <col min="12" max="12" width="16.57421875" style="0" bestFit="1" customWidth="1"/>
    <col min="13" max="13" width="4.421875" style="0" customWidth="1"/>
  </cols>
  <sheetData>
    <row r="1" spans="1:14" ht="12.75">
      <c r="A1" t="s">
        <v>30</v>
      </c>
      <c r="B1" t="s">
        <v>31</v>
      </c>
      <c r="D1" t="s">
        <v>32</v>
      </c>
      <c r="I1" t="s">
        <v>33</v>
      </c>
      <c r="N1" t="s">
        <v>45</v>
      </c>
    </row>
    <row r="2" spans="1:14" ht="12.75">
      <c r="A2" s="19">
        <v>0.44</v>
      </c>
      <c r="B2" s="62">
        <v>40664</v>
      </c>
      <c r="C2" s="19"/>
      <c r="D2" s="19" t="s">
        <v>15</v>
      </c>
      <c r="E2" s="19" t="s">
        <v>16</v>
      </c>
      <c r="F2" s="19" t="s">
        <v>36</v>
      </c>
      <c r="G2" s="19" t="s">
        <v>37</v>
      </c>
      <c r="H2" s="19"/>
      <c r="I2" s="19" t="s">
        <v>34</v>
      </c>
      <c r="J2" s="19" t="s">
        <v>35</v>
      </c>
      <c r="K2" s="19" t="s">
        <v>38</v>
      </c>
      <c r="L2" s="19" t="s">
        <v>16</v>
      </c>
      <c r="M2" s="19"/>
      <c r="N2" s="19" t="s">
        <v>46</v>
      </c>
    </row>
    <row r="3" spans="1:14" ht="12.75">
      <c r="A3" s="19">
        <v>0.44</v>
      </c>
      <c r="B3" s="62">
        <v>40691</v>
      </c>
      <c r="C3" s="19"/>
      <c r="D3" s="19" t="s">
        <v>15</v>
      </c>
      <c r="E3" s="19" t="s">
        <v>16</v>
      </c>
      <c r="F3" s="19" t="s">
        <v>36</v>
      </c>
      <c r="G3" s="19" t="s">
        <v>37</v>
      </c>
      <c r="H3" s="19"/>
      <c r="I3" s="19" t="s">
        <v>34</v>
      </c>
      <c r="J3" s="19" t="s">
        <v>35</v>
      </c>
      <c r="K3" s="19" t="s">
        <v>38</v>
      </c>
      <c r="L3" s="19" t="s">
        <v>16</v>
      </c>
      <c r="M3" s="19"/>
      <c r="N3" s="19" t="s">
        <v>47</v>
      </c>
    </row>
    <row r="4" spans="1:14" ht="12.75">
      <c r="A4" s="19">
        <v>0.44</v>
      </c>
      <c r="B4" s="62">
        <v>40701</v>
      </c>
      <c r="C4" s="19"/>
      <c r="D4" s="19" t="s">
        <v>15</v>
      </c>
      <c r="E4" s="19" t="s">
        <v>16</v>
      </c>
      <c r="F4" s="19" t="s">
        <v>36</v>
      </c>
      <c r="G4" s="19" t="s">
        <v>37</v>
      </c>
      <c r="H4" s="19"/>
      <c r="I4" s="19" t="s">
        <v>34</v>
      </c>
      <c r="J4" s="19" t="s">
        <v>35</v>
      </c>
      <c r="K4" s="19" t="s">
        <v>38</v>
      </c>
      <c r="L4" s="19" t="s">
        <v>16</v>
      </c>
      <c r="M4" s="19"/>
      <c r="N4" s="19" t="s">
        <v>62</v>
      </c>
    </row>
    <row r="5" spans="1:14" ht="12.75">
      <c r="A5" s="19">
        <v>632.95</v>
      </c>
      <c r="B5" s="62">
        <v>40703</v>
      </c>
      <c r="C5" s="19"/>
      <c r="D5" s="19" t="s">
        <v>34</v>
      </c>
      <c r="E5" s="19" t="s">
        <v>21</v>
      </c>
      <c r="F5" s="19" t="s">
        <v>44</v>
      </c>
      <c r="G5" s="19" t="s">
        <v>16</v>
      </c>
      <c r="H5" s="19"/>
      <c r="I5" s="19" t="s">
        <v>34</v>
      </c>
      <c r="J5" s="19" t="s">
        <v>35</v>
      </c>
      <c r="K5" s="19" t="s">
        <v>72</v>
      </c>
      <c r="L5" s="19" t="s">
        <v>16</v>
      </c>
      <c r="M5" s="19"/>
      <c r="N5" s="19" t="s">
        <v>73</v>
      </c>
    </row>
    <row r="6" spans="1:14" ht="12.75">
      <c r="A6" s="19">
        <v>0.58</v>
      </c>
      <c r="B6" s="62">
        <v>40716</v>
      </c>
      <c r="C6" s="19"/>
      <c r="D6" s="19" t="s">
        <v>15</v>
      </c>
      <c r="E6" s="19" t="s">
        <v>16</v>
      </c>
      <c r="F6" s="19" t="s">
        <v>36</v>
      </c>
      <c r="G6" s="19" t="s">
        <v>39</v>
      </c>
      <c r="H6" s="19"/>
      <c r="I6" s="19" t="s">
        <v>34</v>
      </c>
      <c r="J6" s="19" t="s">
        <v>35</v>
      </c>
      <c r="K6" s="19" t="s">
        <v>38</v>
      </c>
      <c r="L6" s="19" t="s">
        <v>16</v>
      </c>
      <c r="M6" s="19"/>
      <c r="N6" s="44" t="s">
        <v>66</v>
      </c>
    </row>
    <row r="7" spans="1:14" ht="12.75">
      <c r="A7" s="19">
        <v>1.76</v>
      </c>
      <c r="B7" s="62">
        <v>40716</v>
      </c>
      <c r="C7" s="19"/>
      <c r="D7" s="19" t="s">
        <v>15</v>
      </c>
      <c r="E7" s="19" t="s">
        <v>16</v>
      </c>
      <c r="F7" s="19" t="s">
        <v>36</v>
      </c>
      <c r="G7" s="19" t="s">
        <v>39</v>
      </c>
      <c r="H7" s="19"/>
      <c r="I7" s="19" t="s">
        <v>34</v>
      </c>
      <c r="J7" s="19" t="s">
        <v>35</v>
      </c>
      <c r="K7" s="19" t="s">
        <v>38</v>
      </c>
      <c r="L7" s="19" t="s">
        <v>16</v>
      </c>
      <c r="M7" s="19"/>
      <c r="N7" s="19" t="s">
        <v>65</v>
      </c>
    </row>
    <row r="8" spans="1:14" ht="12.75">
      <c r="A8" s="19">
        <v>5.79</v>
      </c>
      <c r="B8" s="62">
        <v>40716</v>
      </c>
      <c r="C8" s="19"/>
      <c r="D8" s="19" t="s">
        <v>15</v>
      </c>
      <c r="E8" s="19" t="s">
        <v>16</v>
      </c>
      <c r="F8" s="19" t="s">
        <v>36</v>
      </c>
      <c r="G8" s="19" t="s">
        <v>39</v>
      </c>
      <c r="H8" s="19"/>
      <c r="I8" s="19" t="s">
        <v>34</v>
      </c>
      <c r="J8" s="19" t="s">
        <v>35</v>
      </c>
      <c r="K8" s="19" t="s">
        <v>38</v>
      </c>
      <c r="L8" s="19" t="s">
        <v>16</v>
      </c>
      <c r="M8" s="19"/>
      <c r="N8" s="19" t="s">
        <v>68</v>
      </c>
    </row>
    <row r="9" spans="1:14" ht="12.75">
      <c r="A9" s="19">
        <v>10.82</v>
      </c>
      <c r="B9" s="62">
        <v>40716</v>
      </c>
      <c r="C9" s="19"/>
      <c r="D9" s="19" t="s">
        <v>15</v>
      </c>
      <c r="E9" s="19" t="s">
        <v>16</v>
      </c>
      <c r="F9" s="19" t="s">
        <v>36</v>
      </c>
      <c r="G9" s="19" t="s">
        <v>37</v>
      </c>
      <c r="H9" s="19"/>
      <c r="I9" s="19" t="s">
        <v>34</v>
      </c>
      <c r="J9" s="19" t="s">
        <v>35</v>
      </c>
      <c r="K9" s="19" t="s">
        <v>38</v>
      </c>
      <c r="L9" s="19" t="s">
        <v>16</v>
      </c>
      <c r="M9" s="19"/>
      <c r="N9" s="19" t="s">
        <v>64</v>
      </c>
    </row>
    <row r="10" spans="1:14" ht="12.75">
      <c r="A10" s="19">
        <v>11.97</v>
      </c>
      <c r="B10" s="62">
        <v>40716</v>
      </c>
      <c r="C10" s="19"/>
      <c r="D10" s="19" t="s">
        <v>15</v>
      </c>
      <c r="E10" s="19" t="s">
        <v>16</v>
      </c>
      <c r="F10" s="19" t="s">
        <v>36</v>
      </c>
      <c r="G10" s="19" t="s">
        <v>37</v>
      </c>
      <c r="H10" s="19"/>
      <c r="I10" s="19" t="s">
        <v>34</v>
      </c>
      <c r="J10" s="19" t="s">
        <v>35</v>
      </c>
      <c r="K10" s="19" t="s">
        <v>38</v>
      </c>
      <c r="L10" s="19" t="s">
        <v>16</v>
      </c>
      <c r="M10" s="19"/>
      <c r="N10" s="19" t="s">
        <v>67</v>
      </c>
    </row>
    <row r="11" spans="1:14" ht="12.75">
      <c r="A11" s="19">
        <v>0.44</v>
      </c>
      <c r="B11" s="62">
        <v>40738</v>
      </c>
      <c r="C11" s="19"/>
      <c r="D11" s="19" t="s">
        <v>15</v>
      </c>
      <c r="E11" s="19" t="s">
        <v>16</v>
      </c>
      <c r="F11" s="19" t="s">
        <v>36</v>
      </c>
      <c r="G11" s="19" t="s">
        <v>37</v>
      </c>
      <c r="H11" s="19"/>
      <c r="I11" s="19" t="s">
        <v>34</v>
      </c>
      <c r="J11" s="19" t="s">
        <v>35</v>
      </c>
      <c r="K11" s="19" t="s">
        <v>38</v>
      </c>
      <c r="L11" s="19" t="s">
        <v>16</v>
      </c>
      <c r="M11" s="19"/>
      <c r="N11" s="44" t="s">
        <v>82</v>
      </c>
    </row>
    <row r="12" spans="1:14" ht="12.75">
      <c r="A12" s="19">
        <v>0.44</v>
      </c>
      <c r="B12" s="62">
        <v>40759</v>
      </c>
      <c r="C12" s="19"/>
      <c r="D12" s="19" t="s">
        <v>15</v>
      </c>
      <c r="E12" s="19" t="s">
        <v>16</v>
      </c>
      <c r="F12" s="19" t="s">
        <v>36</v>
      </c>
      <c r="G12" s="19" t="s">
        <v>37</v>
      </c>
      <c r="H12" s="19"/>
      <c r="I12" s="19" t="s">
        <v>34</v>
      </c>
      <c r="J12" s="19" t="s">
        <v>35</v>
      </c>
      <c r="K12" s="19" t="s">
        <v>38</v>
      </c>
      <c r="L12" s="19" t="s">
        <v>16</v>
      </c>
      <c r="M12" s="19"/>
      <c r="N12" s="44" t="s">
        <v>87</v>
      </c>
    </row>
    <row r="13" spans="1:14" ht="12.75">
      <c r="A13" s="19">
        <v>13.99</v>
      </c>
      <c r="B13" s="62">
        <v>40761</v>
      </c>
      <c r="C13" s="19"/>
      <c r="D13" s="19" t="s">
        <v>15</v>
      </c>
      <c r="E13" s="19" t="s">
        <v>16</v>
      </c>
      <c r="F13" s="19" t="s">
        <v>36</v>
      </c>
      <c r="G13" s="19" t="s">
        <v>37</v>
      </c>
      <c r="H13" s="19"/>
      <c r="I13" s="19" t="s">
        <v>34</v>
      </c>
      <c r="J13" s="19" t="s">
        <v>35</v>
      </c>
      <c r="K13" s="19" t="s">
        <v>38</v>
      </c>
      <c r="L13" s="19" t="s">
        <v>16</v>
      </c>
      <c r="M13" s="19"/>
      <c r="N13" s="44" t="s">
        <v>99</v>
      </c>
    </row>
    <row r="14" spans="1:14" ht="12.75">
      <c r="A14" s="19">
        <v>30</v>
      </c>
      <c r="B14" s="62">
        <v>40764</v>
      </c>
      <c r="C14" s="62"/>
      <c r="D14" s="19" t="s">
        <v>15</v>
      </c>
      <c r="E14" s="19" t="s">
        <v>16</v>
      </c>
      <c r="F14" s="19" t="s">
        <v>77</v>
      </c>
      <c r="G14" s="19" t="s">
        <v>155</v>
      </c>
      <c r="H14" s="19"/>
      <c r="I14" s="19" t="s">
        <v>20</v>
      </c>
      <c r="J14" s="19" t="s">
        <v>88</v>
      </c>
      <c r="K14" s="19" t="s">
        <v>89</v>
      </c>
      <c r="L14" s="19" t="s">
        <v>16</v>
      </c>
      <c r="M14" s="19"/>
      <c r="N14" s="86" t="s">
        <v>98</v>
      </c>
    </row>
    <row r="15" spans="1:14" ht="12.75">
      <c r="A15" s="19">
        <v>0.44</v>
      </c>
      <c r="B15" s="62">
        <v>40766</v>
      </c>
      <c r="C15" s="19"/>
      <c r="D15" s="19" t="s">
        <v>15</v>
      </c>
      <c r="E15" s="19" t="s">
        <v>16</v>
      </c>
      <c r="F15" s="19" t="s">
        <v>36</v>
      </c>
      <c r="G15" s="19" t="s">
        <v>37</v>
      </c>
      <c r="H15" s="19"/>
      <c r="I15" s="19" t="s">
        <v>34</v>
      </c>
      <c r="J15" s="19" t="s">
        <v>35</v>
      </c>
      <c r="K15" s="19" t="s">
        <v>38</v>
      </c>
      <c r="L15" s="19" t="s">
        <v>16</v>
      </c>
      <c r="M15" s="19"/>
      <c r="N15" s="44" t="s">
        <v>96</v>
      </c>
    </row>
    <row r="16" spans="1:14" ht="12.75">
      <c r="A16" s="19">
        <v>1.12</v>
      </c>
      <c r="B16" s="62">
        <v>40771</v>
      </c>
      <c r="C16" s="19"/>
      <c r="D16" s="19" t="s">
        <v>15</v>
      </c>
      <c r="E16" s="19" t="s">
        <v>16</v>
      </c>
      <c r="F16" s="19" t="s">
        <v>36</v>
      </c>
      <c r="G16" s="19" t="s">
        <v>39</v>
      </c>
      <c r="H16" s="19"/>
      <c r="I16" s="19" t="s">
        <v>34</v>
      </c>
      <c r="J16" s="19" t="s">
        <v>35</v>
      </c>
      <c r="K16" s="19" t="s">
        <v>38</v>
      </c>
      <c r="L16" s="19" t="s">
        <v>16</v>
      </c>
      <c r="M16" s="19"/>
      <c r="N16" s="44" t="s">
        <v>97</v>
      </c>
    </row>
    <row r="17" spans="1:14" ht="12.75">
      <c r="A17" s="19">
        <v>35</v>
      </c>
      <c r="B17" s="62">
        <v>40792</v>
      </c>
      <c r="C17" s="62"/>
      <c r="D17" s="19" t="s">
        <v>15</v>
      </c>
      <c r="E17" s="19" t="s">
        <v>16</v>
      </c>
      <c r="F17" s="19" t="s">
        <v>77</v>
      </c>
      <c r="G17" s="19" t="s">
        <v>155</v>
      </c>
      <c r="H17" s="19"/>
      <c r="I17" s="19" t="s">
        <v>20</v>
      </c>
      <c r="J17" s="19" t="s">
        <v>88</v>
      </c>
      <c r="K17" s="19" t="s">
        <v>89</v>
      </c>
      <c r="L17" s="19" t="s">
        <v>16</v>
      </c>
      <c r="M17" s="19"/>
      <c r="N17" s="19"/>
    </row>
    <row r="18" spans="1:14" ht="12.75">
      <c r="A18" s="19">
        <v>0.44</v>
      </c>
      <c r="B18" s="62">
        <v>40798</v>
      </c>
      <c r="C18" s="19"/>
      <c r="D18" s="19" t="s">
        <v>15</v>
      </c>
      <c r="E18" s="19" t="s">
        <v>16</v>
      </c>
      <c r="F18" s="19" t="s">
        <v>36</v>
      </c>
      <c r="G18" s="19" t="s">
        <v>37</v>
      </c>
      <c r="H18" s="19"/>
      <c r="I18" s="19" t="s">
        <v>34</v>
      </c>
      <c r="J18" s="19" t="s">
        <v>35</v>
      </c>
      <c r="K18" s="19" t="s">
        <v>38</v>
      </c>
      <c r="L18" s="19" t="s">
        <v>16</v>
      </c>
      <c r="M18" s="19"/>
      <c r="N18" s="44" t="s">
        <v>100</v>
      </c>
    </row>
    <row r="19" spans="1:14" ht="12.75">
      <c r="A19" s="19">
        <v>1.79</v>
      </c>
      <c r="B19" s="62">
        <v>40798</v>
      </c>
      <c r="C19" s="19"/>
      <c r="D19" s="19" t="s">
        <v>15</v>
      </c>
      <c r="E19" s="19" t="s">
        <v>16</v>
      </c>
      <c r="F19" s="19" t="s">
        <v>36</v>
      </c>
      <c r="G19" s="19" t="s">
        <v>37</v>
      </c>
      <c r="H19" s="19"/>
      <c r="I19" s="19" t="s">
        <v>34</v>
      </c>
      <c r="J19" s="19" t="s">
        <v>35</v>
      </c>
      <c r="K19" s="19" t="s">
        <v>38</v>
      </c>
      <c r="L19" s="19" t="s">
        <v>16</v>
      </c>
      <c r="M19" s="19"/>
      <c r="N19" s="44" t="s">
        <v>101</v>
      </c>
    </row>
    <row r="20" spans="1:14" ht="12.75">
      <c r="A20" s="19">
        <v>35</v>
      </c>
      <c r="B20" s="62">
        <v>40801</v>
      </c>
      <c r="C20" s="62"/>
      <c r="D20" s="19" t="s">
        <v>15</v>
      </c>
      <c r="E20" s="19" t="s">
        <v>16</v>
      </c>
      <c r="F20" s="19" t="s">
        <v>77</v>
      </c>
      <c r="G20" s="19" t="s">
        <v>155</v>
      </c>
      <c r="H20" s="19"/>
      <c r="I20" s="19" t="s">
        <v>20</v>
      </c>
      <c r="J20" s="19" t="s">
        <v>88</v>
      </c>
      <c r="K20" s="19" t="s">
        <v>89</v>
      </c>
      <c r="L20" s="19" t="s">
        <v>16</v>
      </c>
      <c r="M20" s="19"/>
      <c r="N20" s="19"/>
    </row>
    <row r="21" spans="1:14" ht="12.75">
      <c r="A21" s="19">
        <f>936-41.05</f>
        <v>894.95</v>
      </c>
      <c r="B21" s="62">
        <v>40803</v>
      </c>
      <c r="C21" s="62"/>
      <c r="D21" s="19" t="s">
        <v>15</v>
      </c>
      <c r="E21" s="19" t="s">
        <v>16</v>
      </c>
      <c r="F21" s="19" t="s">
        <v>77</v>
      </c>
      <c r="G21" s="19" t="s">
        <v>155</v>
      </c>
      <c r="H21" s="19"/>
      <c r="I21" s="19" t="s">
        <v>20</v>
      </c>
      <c r="J21" s="19" t="s">
        <v>88</v>
      </c>
      <c r="K21" s="19" t="s">
        <v>89</v>
      </c>
      <c r="L21" s="19" t="s">
        <v>16</v>
      </c>
      <c r="M21" s="19"/>
      <c r="N21" s="19"/>
    </row>
    <row r="22" spans="1:14" ht="12.75">
      <c r="A22" s="19">
        <v>41.05</v>
      </c>
      <c r="B22" s="62">
        <v>40803</v>
      </c>
      <c r="C22" s="62"/>
      <c r="D22" s="19" t="s">
        <v>34</v>
      </c>
      <c r="E22" s="19" t="s">
        <v>35</v>
      </c>
      <c r="F22" s="19" t="s">
        <v>145</v>
      </c>
      <c r="G22" s="19" t="s">
        <v>16</v>
      </c>
      <c r="H22" s="19"/>
      <c r="I22" s="19" t="s">
        <v>20</v>
      </c>
      <c r="J22" s="19" t="s">
        <v>88</v>
      </c>
      <c r="K22" s="19" t="s">
        <v>89</v>
      </c>
      <c r="L22" s="19" t="s">
        <v>16</v>
      </c>
      <c r="M22" s="19"/>
      <c r="N22" s="19"/>
    </row>
    <row r="23" spans="1:14" ht="12.75">
      <c r="A23" s="19">
        <v>71.05</v>
      </c>
      <c r="B23" s="62">
        <v>40803</v>
      </c>
      <c r="C23" s="62"/>
      <c r="D23" s="19" t="s">
        <v>20</v>
      </c>
      <c r="E23" s="19" t="s">
        <v>21</v>
      </c>
      <c r="F23" s="19" t="s">
        <v>151</v>
      </c>
      <c r="G23" s="19" t="s">
        <v>111</v>
      </c>
      <c r="H23" s="19"/>
      <c r="I23" s="19" t="s">
        <v>20</v>
      </c>
      <c r="J23" s="19" t="s">
        <v>21</v>
      </c>
      <c r="K23" s="19" t="s">
        <v>151</v>
      </c>
      <c r="L23" s="19" t="s">
        <v>16</v>
      </c>
      <c r="M23" s="19"/>
      <c r="N23" s="19"/>
    </row>
    <row r="24" spans="1:14" ht="12.75">
      <c r="A24" s="19">
        <v>0.44</v>
      </c>
      <c r="B24" s="62">
        <v>40807</v>
      </c>
      <c r="C24" s="19"/>
      <c r="D24" s="19" t="s">
        <v>15</v>
      </c>
      <c r="E24" s="19" t="s">
        <v>16</v>
      </c>
      <c r="F24" s="19" t="s">
        <v>36</v>
      </c>
      <c r="G24" s="19" t="s">
        <v>39</v>
      </c>
      <c r="H24" s="19"/>
      <c r="I24" s="19" t="s">
        <v>34</v>
      </c>
      <c r="J24" s="19" t="s">
        <v>35</v>
      </c>
      <c r="K24" s="19" t="s">
        <v>38</v>
      </c>
      <c r="L24" s="19" t="s">
        <v>16</v>
      </c>
      <c r="M24" s="19"/>
      <c r="N24" s="44" t="s">
        <v>104</v>
      </c>
    </row>
    <row r="25" spans="1:14" ht="12.75">
      <c r="A25" s="19">
        <v>0.44</v>
      </c>
      <c r="B25" s="62">
        <v>40807</v>
      </c>
      <c r="C25" s="62"/>
      <c r="D25" s="19" t="s">
        <v>15</v>
      </c>
      <c r="E25" s="19" t="s">
        <v>16</v>
      </c>
      <c r="F25" s="19" t="s">
        <v>36</v>
      </c>
      <c r="G25" s="19" t="s">
        <v>37</v>
      </c>
      <c r="H25" s="19"/>
      <c r="I25" s="19" t="s">
        <v>34</v>
      </c>
      <c r="J25" s="19" t="s">
        <v>35</v>
      </c>
      <c r="K25" s="19" t="s">
        <v>38</v>
      </c>
      <c r="L25" s="19" t="s">
        <v>16</v>
      </c>
      <c r="M25" s="19"/>
      <c r="N25" s="44" t="s">
        <v>105</v>
      </c>
    </row>
    <row r="26" spans="1:14" ht="12.75">
      <c r="A26" s="19">
        <v>1000</v>
      </c>
      <c r="B26" s="62">
        <v>40821</v>
      </c>
      <c r="C26" s="62"/>
      <c r="D26" s="19" t="s">
        <v>20</v>
      </c>
      <c r="E26" s="19" t="s">
        <v>40</v>
      </c>
      <c r="F26" s="44" t="s">
        <v>144</v>
      </c>
      <c r="G26" s="19" t="s">
        <v>16</v>
      </c>
      <c r="H26" s="19"/>
      <c r="I26" s="19" t="s">
        <v>19</v>
      </c>
      <c r="J26" s="19" t="s">
        <v>16</v>
      </c>
      <c r="K26" s="44" t="s">
        <v>144</v>
      </c>
      <c r="L26" s="19"/>
      <c r="M26" s="19"/>
      <c r="N26" s="44" t="s">
        <v>106</v>
      </c>
    </row>
    <row r="27" spans="1:14" ht="12.75">
      <c r="A27" s="19">
        <v>0.44</v>
      </c>
      <c r="B27" s="62">
        <v>40822</v>
      </c>
      <c r="C27" s="62"/>
      <c r="D27" s="19" t="s">
        <v>15</v>
      </c>
      <c r="E27" s="19" t="s">
        <v>16</v>
      </c>
      <c r="F27" s="19" t="s">
        <v>36</v>
      </c>
      <c r="G27" s="19" t="s">
        <v>37</v>
      </c>
      <c r="H27" s="19"/>
      <c r="I27" s="19" t="s">
        <v>34</v>
      </c>
      <c r="J27" s="19" t="s">
        <v>35</v>
      </c>
      <c r="K27" s="19" t="s">
        <v>38</v>
      </c>
      <c r="L27" s="19" t="s">
        <v>16</v>
      </c>
      <c r="M27" s="19"/>
      <c r="N27" s="44" t="s">
        <v>108</v>
      </c>
    </row>
    <row r="28" spans="1:14" ht="12.75">
      <c r="A28" s="19">
        <v>34.98</v>
      </c>
      <c r="B28" s="62">
        <v>40833</v>
      </c>
      <c r="C28" s="62"/>
      <c r="D28" s="19" t="s">
        <v>15</v>
      </c>
      <c r="E28" s="19" t="s">
        <v>16</v>
      </c>
      <c r="F28" s="19" t="s">
        <v>36</v>
      </c>
      <c r="G28" s="19" t="s">
        <v>37</v>
      </c>
      <c r="H28" s="19"/>
      <c r="I28" s="19" t="s">
        <v>34</v>
      </c>
      <c r="J28" s="19" t="s">
        <v>35</v>
      </c>
      <c r="K28" s="19" t="s">
        <v>38</v>
      </c>
      <c r="L28" s="19" t="s">
        <v>16</v>
      </c>
      <c r="M28" s="19"/>
      <c r="N28" s="44" t="s">
        <v>109</v>
      </c>
    </row>
    <row r="29" spans="1:14" ht="12.75">
      <c r="A29" s="19">
        <v>0.44</v>
      </c>
      <c r="B29" s="62">
        <v>40859</v>
      </c>
      <c r="C29" s="19"/>
      <c r="D29" s="19" t="s">
        <v>15</v>
      </c>
      <c r="E29" s="19" t="s">
        <v>16</v>
      </c>
      <c r="F29" s="19" t="s">
        <v>36</v>
      </c>
      <c r="G29" s="19" t="s">
        <v>37</v>
      </c>
      <c r="H29" s="19"/>
      <c r="I29" s="19" t="s">
        <v>34</v>
      </c>
      <c r="J29" s="19" t="s">
        <v>35</v>
      </c>
      <c r="K29" s="19" t="s">
        <v>38</v>
      </c>
      <c r="L29" s="19" t="s">
        <v>16</v>
      </c>
      <c r="M29" s="19"/>
      <c r="N29" s="44" t="s">
        <v>117</v>
      </c>
    </row>
    <row r="30" spans="1:14" ht="12.75">
      <c r="A30" s="19">
        <v>0.44</v>
      </c>
      <c r="B30" s="62">
        <v>40885</v>
      </c>
      <c r="C30" s="19"/>
      <c r="D30" s="19" t="s">
        <v>15</v>
      </c>
      <c r="E30" s="19" t="s">
        <v>16</v>
      </c>
      <c r="F30" s="19" t="s">
        <v>36</v>
      </c>
      <c r="G30" s="19" t="s">
        <v>37</v>
      </c>
      <c r="H30" s="19"/>
      <c r="I30" s="19" t="s">
        <v>34</v>
      </c>
      <c r="J30" s="19" t="s">
        <v>35</v>
      </c>
      <c r="K30" s="19" t="s">
        <v>38</v>
      </c>
      <c r="L30" s="19" t="s">
        <v>16</v>
      </c>
      <c r="M30" s="19"/>
      <c r="N30" s="44" t="s">
        <v>119</v>
      </c>
    </row>
    <row r="31" spans="1:15" ht="12.75">
      <c r="A31" s="19">
        <v>0.88</v>
      </c>
      <c r="B31" s="62">
        <v>40920</v>
      </c>
      <c r="C31" s="19"/>
      <c r="D31" s="19" t="s">
        <v>15</v>
      </c>
      <c r="E31" s="19" t="s">
        <v>16</v>
      </c>
      <c r="F31" s="19" t="s">
        <v>36</v>
      </c>
      <c r="G31" s="19" t="s">
        <v>37</v>
      </c>
      <c r="H31" s="19"/>
      <c r="I31" s="19" t="s">
        <v>34</v>
      </c>
      <c r="J31" s="19" t="s">
        <v>35</v>
      </c>
      <c r="K31" s="19" t="s">
        <v>38</v>
      </c>
      <c r="L31" s="19" t="s">
        <v>16</v>
      </c>
      <c r="M31" s="19"/>
      <c r="N31" s="44" t="s">
        <v>122</v>
      </c>
      <c r="O31" s="9"/>
    </row>
    <row r="32" spans="1:15" ht="12.75">
      <c r="A32" s="19">
        <v>0.88</v>
      </c>
      <c r="B32" s="62">
        <v>40946</v>
      </c>
      <c r="C32" s="19"/>
      <c r="D32" s="19" t="s">
        <v>15</v>
      </c>
      <c r="E32" s="19" t="s">
        <v>16</v>
      </c>
      <c r="F32" s="19" t="s">
        <v>36</v>
      </c>
      <c r="G32" s="19" t="s">
        <v>37</v>
      </c>
      <c r="H32" s="19"/>
      <c r="I32" s="19" t="s">
        <v>34</v>
      </c>
      <c r="J32" s="19" t="s">
        <v>35</v>
      </c>
      <c r="K32" s="19" t="s">
        <v>38</v>
      </c>
      <c r="L32" s="19" t="s">
        <v>16</v>
      </c>
      <c r="M32" s="19"/>
      <c r="N32" s="44" t="s">
        <v>124</v>
      </c>
      <c r="O32" s="9"/>
    </row>
    <row r="33" spans="1:15" ht="12.75">
      <c r="A33" s="19">
        <v>234.81</v>
      </c>
      <c r="B33" s="62">
        <v>40958</v>
      </c>
      <c r="C33" s="19"/>
      <c r="D33" s="19" t="s">
        <v>15</v>
      </c>
      <c r="E33" s="19" t="s">
        <v>16</v>
      </c>
      <c r="F33" s="19" t="s">
        <v>90</v>
      </c>
      <c r="G33" s="19"/>
      <c r="H33" s="19"/>
      <c r="I33" s="19" t="s">
        <v>20</v>
      </c>
      <c r="J33" s="19" t="s">
        <v>91</v>
      </c>
      <c r="K33" s="19" t="s">
        <v>92</v>
      </c>
      <c r="L33" s="19" t="s">
        <v>16</v>
      </c>
      <c r="M33" s="19"/>
      <c r="N33" s="19"/>
      <c r="O33" s="9"/>
    </row>
    <row r="34" spans="1:15" ht="12.75">
      <c r="A34" s="19">
        <v>0.44</v>
      </c>
      <c r="B34" s="62">
        <v>40969</v>
      </c>
      <c r="C34" s="19"/>
      <c r="D34" s="19" t="s">
        <v>15</v>
      </c>
      <c r="E34" s="19" t="s">
        <v>16</v>
      </c>
      <c r="F34" s="19" t="s">
        <v>36</v>
      </c>
      <c r="G34" s="19" t="s">
        <v>37</v>
      </c>
      <c r="H34" s="19"/>
      <c r="I34" s="19" t="s">
        <v>34</v>
      </c>
      <c r="J34" s="19" t="s">
        <v>35</v>
      </c>
      <c r="K34" s="19" t="s">
        <v>38</v>
      </c>
      <c r="L34" s="19" t="s">
        <v>16</v>
      </c>
      <c r="M34" s="19"/>
      <c r="N34" s="44" t="s">
        <v>129</v>
      </c>
      <c r="O34" s="9"/>
    </row>
    <row r="35" spans="1:15" ht="12.75">
      <c r="A35" s="19">
        <v>40</v>
      </c>
      <c r="B35" s="62">
        <v>40992</v>
      </c>
      <c r="C35" s="19"/>
      <c r="D35" s="19" t="s">
        <v>15</v>
      </c>
      <c r="E35" s="19" t="s">
        <v>16</v>
      </c>
      <c r="F35" s="19" t="s">
        <v>81</v>
      </c>
      <c r="G35" s="19"/>
      <c r="H35" s="19"/>
      <c r="I35" s="19" t="s">
        <v>34</v>
      </c>
      <c r="J35" s="19" t="s">
        <v>35</v>
      </c>
      <c r="K35" s="19" t="s">
        <v>38</v>
      </c>
      <c r="L35" s="19" t="s">
        <v>16</v>
      </c>
      <c r="M35" s="19"/>
      <c r="N35" s="19" t="s">
        <v>130</v>
      </c>
      <c r="O35" s="9"/>
    </row>
    <row r="36" spans="1:14" ht="12.75">
      <c r="A36" s="19">
        <v>0.44</v>
      </c>
      <c r="B36" s="62">
        <v>40997</v>
      </c>
      <c r="C36" s="19"/>
      <c r="D36" s="19" t="s">
        <v>15</v>
      </c>
      <c r="E36" s="19" t="s">
        <v>16</v>
      </c>
      <c r="F36" s="19" t="s">
        <v>36</v>
      </c>
      <c r="G36" s="19" t="s">
        <v>37</v>
      </c>
      <c r="H36" s="19"/>
      <c r="I36" s="19" t="s">
        <v>34</v>
      </c>
      <c r="J36" s="19" t="s">
        <v>35</v>
      </c>
      <c r="K36" s="19" t="s">
        <v>38</v>
      </c>
      <c r="L36" s="19" t="s">
        <v>16</v>
      </c>
      <c r="M36" s="19"/>
      <c r="N36" s="44" t="s">
        <v>133</v>
      </c>
    </row>
    <row r="37" spans="1:14" ht="12.75">
      <c r="A37" s="19">
        <v>0.44</v>
      </c>
      <c r="B37" s="62">
        <v>40999</v>
      </c>
      <c r="C37" s="19"/>
      <c r="D37" s="19" t="s">
        <v>15</v>
      </c>
      <c r="E37" s="19" t="s">
        <v>16</v>
      </c>
      <c r="F37" s="19" t="s">
        <v>36</v>
      </c>
      <c r="G37" s="19" t="s">
        <v>37</v>
      </c>
      <c r="H37" s="19"/>
      <c r="I37" s="19" t="s">
        <v>34</v>
      </c>
      <c r="J37" s="19" t="s">
        <v>35</v>
      </c>
      <c r="K37" s="19" t="s">
        <v>38</v>
      </c>
      <c r="L37" s="19" t="s">
        <v>16</v>
      </c>
      <c r="M37" s="19"/>
      <c r="N37" s="44" t="s">
        <v>134</v>
      </c>
    </row>
    <row r="38" spans="1:14" ht="12.75">
      <c r="A38" s="19">
        <v>751.46</v>
      </c>
      <c r="B38" s="62">
        <v>40999</v>
      </c>
      <c r="C38" s="19"/>
      <c r="D38" s="19" t="s">
        <v>15</v>
      </c>
      <c r="E38" s="19" t="s">
        <v>16</v>
      </c>
      <c r="F38" s="19" t="s">
        <v>138</v>
      </c>
      <c r="G38" s="19"/>
      <c r="H38" s="19"/>
      <c r="I38" s="19" t="s">
        <v>34</v>
      </c>
      <c r="J38" s="19" t="s">
        <v>21</v>
      </c>
      <c r="K38" s="19" t="s">
        <v>44</v>
      </c>
      <c r="L38" s="19" t="s">
        <v>16</v>
      </c>
      <c r="M38" s="19"/>
      <c r="N38" s="44" t="s">
        <v>175</v>
      </c>
    </row>
    <row r="39" spans="1:14" ht="12.75">
      <c r="A39" s="19">
        <v>150</v>
      </c>
      <c r="B39" s="62">
        <v>41006</v>
      </c>
      <c r="C39" s="19"/>
      <c r="D39" s="19" t="s">
        <v>20</v>
      </c>
      <c r="E39" s="19" t="s">
        <v>21</v>
      </c>
      <c r="F39" s="19" t="s">
        <v>43</v>
      </c>
      <c r="G39" s="19" t="s">
        <v>16</v>
      </c>
      <c r="H39" s="19"/>
      <c r="I39" s="19" t="s">
        <v>19</v>
      </c>
      <c r="J39" s="19" t="s">
        <v>16</v>
      </c>
      <c r="K39" s="19" t="s">
        <v>77</v>
      </c>
      <c r="L39" s="19" t="s">
        <v>156</v>
      </c>
      <c r="M39" s="19"/>
      <c r="N39" s="86" t="s">
        <v>139</v>
      </c>
    </row>
    <row r="40" spans="1:14" ht="12.75">
      <c r="A40" s="19">
        <v>0.44</v>
      </c>
      <c r="B40" s="62">
        <v>41015</v>
      </c>
      <c r="C40" s="19"/>
      <c r="D40" s="19" t="s">
        <v>15</v>
      </c>
      <c r="E40" s="19" t="s">
        <v>16</v>
      </c>
      <c r="F40" s="19" t="s">
        <v>36</v>
      </c>
      <c r="G40" s="19" t="s">
        <v>37</v>
      </c>
      <c r="H40" s="19"/>
      <c r="I40" s="19" t="s">
        <v>34</v>
      </c>
      <c r="J40" s="19" t="s">
        <v>35</v>
      </c>
      <c r="K40" s="19" t="s">
        <v>38</v>
      </c>
      <c r="L40" s="19" t="s">
        <v>16</v>
      </c>
      <c r="M40" s="19"/>
      <c r="N40" s="44" t="s">
        <v>143</v>
      </c>
    </row>
    <row r="41" spans="1:14" ht="12.75">
      <c r="A41" s="19">
        <v>0.88</v>
      </c>
      <c r="B41" s="62">
        <v>41029</v>
      </c>
      <c r="C41" s="19"/>
      <c r="D41" s="19" t="s">
        <v>15</v>
      </c>
      <c r="E41" s="19" t="s">
        <v>16</v>
      </c>
      <c r="F41" s="19" t="s">
        <v>36</v>
      </c>
      <c r="G41" s="19" t="s">
        <v>37</v>
      </c>
      <c r="H41" s="19"/>
      <c r="I41" s="19" t="s">
        <v>34</v>
      </c>
      <c r="J41" s="19" t="s">
        <v>35</v>
      </c>
      <c r="K41" s="19" t="s">
        <v>38</v>
      </c>
      <c r="L41" s="19" t="s">
        <v>16</v>
      </c>
      <c r="M41" s="19"/>
      <c r="N41" s="44" t="s">
        <v>146</v>
      </c>
    </row>
    <row r="42" spans="1:14" ht="12.75">
      <c r="A42" s="19">
        <v>45.28</v>
      </c>
      <c r="B42" s="62">
        <v>41029</v>
      </c>
      <c r="C42" s="19"/>
      <c r="D42" s="19" t="s">
        <v>34</v>
      </c>
      <c r="E42" s="19" t="s">
        <v>35</v>
      </c>
      <c r="F42" s="19" t="s">
        <v>38</v>
      </c>
      <c r="G42" s="19" t="s">
        <v>16</v>
      </c>
      <c r="H42" s="19"/>
      <c r="I42" s="19" t="s">
        <v>34</v>
      </c>
      <c r="J42" s="19" t="s">
        <v>21</v>
      </c>
      <c r="K42" s="19" t="s">
        <v>44</v>
      </c>
      <c r="L42" s="19" t="s">
        <v>16</v>
      </c>
      <c r="M42" s="19"/>
      <c r="N42" s="44" t="s">
        <v>176</v>
      </c>
    </row>
    <row r="43" spans="1:14" ht="12.75">
      <c r="A43" s="19">
        <v>734</v>
      </c>
      <c r="B43" s="62">
        <v>41029</v>
      </c>
      <c r="C43" s="19"/>
      <c r="D43" s="19" t="s">
        <v>15</v>
      </c>
      <c r="E43" s="19" t="s">
        <v>16</v>
      </c>
      <c r="F43" s="19" t="s">
        <v>22</v>
      </c>
      <c r="G43" s="19" t="s">
        <v>23</v>
      </c>
      <c r="H43" s="19"/>
      <c r="I43" s="19" t="s">
        <v>34</v>
      </c>
      <c r="J43" s="19" t="s">
        <v>21</v>
      </c>
      <c r="K43" s="19" t="s">
        <v>44</v>
      </c>
      <c r="L43" s="19" t="s">
        <v>16</v>
      </c>
      <c r="M43" s="19"/>
      <c r="N43" s="44" t="s">
        <v>177</v>
      </c>
    </row>
    <row r="44" spans="1:14" ht="12.75">
      <c r="A44" s="19">
        <v>117.25</v>
      </c>
      <c r="B44" s="62">
        <v>41029</v>
      </c>
      <c r="C44" s="19"/>
      <c r="D44" s="19" t="s">
        <v>15</v>
      </c>
      <c r="E44" s="19" t="s">
        <v>16</v>
      </c>
      <c r="F44" s="19" t="s">
        <v>179</v>
      </c>
      <c r="G44" s="19"/>
      <c r="H44" s="19"/>
      <c r="I44" s="19" t="s">
        <v>34</v>
      </c>
      <c r="J44" s="19" t="s">
        <v>21</v>
      </c>
      <c r="K44" s="19" t="s">
        <v>44</v>
      </c>
      <c r="L44" s="19" t="s">
        <v>16</v>
      </c>
      <c r="M44" s="19"/>
      <c r="N44" s="44" t="s">
        <v>178</v>
      </c>
    </row>
    <row r="45" spans="1:14" ht="12.75">
      <c r="A45" s="19">
        <v>1180.8</v>
      </c>
      <c r="B45" s="62">
        <v>41029</v>
      </c>
      <c r="C45" s="19"/>
      <c r="D45" s="19" t="s">
        <v>20</v>
      </c>
      <c r="E45" s="19" t="s">
        <v>40</v>
      </c>
      <c r="F45" s="19" t="s">
        <v>27</v>
      </c>
      <c r="G45" s="19" t="s">
        <v>16</v>
      </c>
      <c r="H45" s="19"/>
      <c r="I45" s="19" t="s">
        <v>19</v>
      </c>
      <c r="J45" s="19" t="s">
        <v>16</v>
      </c>
      <c r="K45" s="19" t="s">
        <v>27</v>
      </c>
      <c r="L45" s="19" t="s">
        <v>0</v>
      </c>
      <c r="M45" s="19"/>
      <c r="N45" s="44"/>
    </row>
    <row r="46" spans="1:14" ht="12.75">
      <c r="A46" s="19">
        <v>6</v>
      </c>
      <c r="B46" s="62">
        <v>41029</v>
      </c>
      <c r="C46" s="19"/>
      <c r="D46" s="19" t="s">
        <v>20</v>
      </c>
      <c r="E46" s="19" t="s">
        <v>40</v>
      </c>
      <c r="F46" s="19" t="s">
        <v>27</v>
      </c>
      <c r="G46" s="19" t="s">
        <v>16</v>
      </c>
      <c r="H46" s="19"/>
      <c r="I46" s="19" t="s">
        <v>19</v>
      </c>
      <c r="J46" s="19" t="s">
        <v>16</v>
      </c>
      <c r="K46" s="19" t="s">
        <v>27</v>
      </c>
      <c r="L46" s="19" t="s">
        <v>1</v>
      </c>
      <c r="M46" s="19"/>
      <c r="N46" s="44"/>
    </row>
    <row r="47" spans="1:14" ht="12.75">
      <c r="A47" s="19">
        <v>16</v>
      </c>
      <c r="B47" s="62">
        <v>41029</v>
      </c>
      <c r="C47" s="19"/>
      <c r="D47" s="19" t="s">
        <v>20</v>
      </c>
      <c r="E47" s="19" t="s">
        <v>40</v>
      </c>
      <c r="F47" s="19" t="s">
        <v>27</v>
      </c>
      <c r="G47" s="19" t="s">
        <v>16</v>
      </c>
      <c r="H47" s="19"/>
      <c r="I47" s="19" t="s">
        <v>19</v>
      </c>
      <c r="J47" s="19" t="s">
        <v>16</v>
      </c>
      <c r="K47" s="19" t="s">
        <v>27</v>
      </c>
      <c r="L47" s="19" t="s">
        <v>41</v>
      </c>
      <c r="M47" s="19"/>
      <c r="N47" s="44"/>
    </row>
    <row r="48" spans="1:14" ht="12.75">
      <c r="A48" s="19">
        <v>0.65</v>
      </c>
      <c r="B48" s="62">
        <v>41029</v>
      </c>
      <c r="C48" s="19"/>
      <c r="D48" s="19" t="s">
        <v>20</v>
      </c>
      <c r="E48" s="19" t="s">
        <v>40</v>
      </c>
      <c r="F48" s="19" t="s">
        <v>27</v>
      </c>
      <c r="G48" s="19" t="s">
        <v>16</v>
      </c>
      <c r="H48" s="19"/>
      <c r="I48" s="19" t="s">
        <v>19</v>
      </c>
      <c r="J48" s="19" t="s">
        <v>16</v>
      </c>
      <c r="K48" s="19" t="s">
        <v>27</v>
      </c>
      <c r="L48" s="19" t="s">
        <v>42</v>
      </c>
      <c r="M48" s="19"/>
      <c r="N48" s="44"/>
    </row>
    <row r="49" spans="1:14" ht="12.75">
      <c r="A49" s="19">
        <v>75</v>
      </c>
      <c r="B49" s="62">
        <v>41029</v>
      </c>
      <c r="C49" s="19"/>
      <c r="D49" s="19" t="s">
        <v>20</v>
      </c>
      <c r="E49" s="19" t="s">
        <v>40</v>
      </c>
      <c r="F49" s="19" t="s">
        <v>27</v>
      </c>
      <c r="G49" s="19" t="s">
        <v>16</v>
      </c>
      <c r="H49" s="19"/>
      <c r="I49" s="19" t="s">
        <v>19</v>
      </c>
      <c r="J49" s="19" t="s">
        <v>16</v>
      </c>
      <c r="K49" s="19" t="s">
        <v>71</v>
      </c>
      <c r="L49" s="19"/>
      <c r="M49" s="19"/>
      <c r="N49" s="44"/>
    </row>
    <row r="50" spans="1:12" ht="12.75">
      <c r="A50">
        <v>1229.18</v>
      </c>
      <c r="B50" s="12">
        <v>41060</v>
      </c>
      <c r="D50" t="s">
        <v>20</v>
      </c>
      <c r="E50" t="s">
        <v>40</v>
      </c>
      <c r="F50" t="s">
        <v>27</v>
      </c>
      <c r="G50" t="s">
        <v>16</v>
      </c>
      <c r="I50" t="s">
        <v>19</v>
      </c>
      <c r="J50" t="s">
        <v>16</v>
      </c>
      <c r="K50" t="s">
        <v>27</v>
      </c>
      <c r="L50" t="s">
        <v>0</v>
      </c>
    </row>
    <row r="51" spans="1:12" ht="12.75">
      <c r="A51">
        <v>11</v>
      </c>
      <c r="B51" s="12">
        <v>41060</v>
      </c>
      <c r="D51" t="s">
        <v>20</v>
      </c>
      <c r="E51" t="s">
        <v>40</v>
      </c>
      <c r="F51" t="s">
        <v>27</v>
      </c>
      <c r="G51" t="s">
        <v>16</v>
      </c>
      <c r="I51" t="s">
        <v>19</v>
      </c>
      <c r="J51" t="s">
        <v>16</v>
      </c>
      <c r="K51" t="s">
        <v>27</v>
      </c>
      <c r="L51" t="s">
        <v>1</v>
      </c>
    </row>
    <row r="52" spans="1:12" ht="12.75">
      <c r="A52">
        <v>15</v>
      </c>
      <c r="B52" s="12">
        <v>41060</v>
      </c>
      <c r="D52" t="s">
        <v>20</v>
      </c>
      <c r="E52" t="s">
        <v>40</v>
      </c>
      <c r="F52" t="s">
        <v>27</v>
      </c>
      <c r="G52" t="s">
        <v>16</v>
      </c>
      <c r="I52" t="s">
        <v>19</v>
      </c>
      <c r="J52" t="s">
        <v>16</v>
      </c>
      <c r="K52" t="s">
        <v>27</v>
      </c>
      <c r="L52" t="s">
        <v>41</v>
      </c>
    </row>
    <row r="53" spans="1:12" ht="12.75">
      <c r="A53">
        <v>0.65</v>
      </c>
      <c r="B53" s="12">
        <v>41060</v>
      </c>
      <c r="D53" t="s">
        <v>20</v>
      </c>
      <c r="E53" t="s">
        <v>40</v>
      </c>
      <c r="F53" t="s">
        <v>27</v>
      </c>
      <c r="G53" t="s">
        <v>16</v>
      </c>
      <c r="I53" t="s">
        <v>19</v>
      </c>
      <c r="J53" t="s">
        <v>16</v>
      </c>
      <c r="K53" t="s">
        <v>27</v>
      </c>
      <c r="L53" t="s">
        <v>42</v>
      </c>
    </row>
    <row r="54" spans="1:14" ht="12.75">
      <c r="A54">
        <v>701</v>
      </c>
      <c r="B54" s="12">
        <v>41060</v>
      </c>
      <c r="D54" t="s">
        <v>15</v>
      </c>
      <c r="E54" t="s">
        <v>16</v>
      </c>
      <c r="F54" t="s">
        <v>22</v>
      </c>
      <c r="G54" t="s">
        <v>23</v>
      </c>
      <c r="I54" s="9" t="s">
        <v>34</v>
      </c>
      <c r="J54" s="9" t="s">
        <v>16</v>
      </c>
      <c r="K54" t="s">
        <v>44</v>
      </c>
      <c r="L54" t="s">
        <v>21</v>
      </c>
      <c r="N54" s="20" t="s">
        <v>227</v>
      </c>
    </row>
    <row r="55" spans="1:14" ht="12.75">
      <c r="A55" s="9">
        <v>704.5</v>
      </c>
      <c r="B55" s="93">
        <v>41090</v>
      </c>
      <c r="C55" s="9"/>
      <c r="D55" s="9" t="s">
        <v>15</v>
      </c>
      <c r="E55" s="9" t="s">
        <v>16</v>
      </c>
      <c r="F55" s="9" t="s">
        <v>22</v>
      </c>
      <c r="G55" s="9" t="s">
        <v>23</v>
      </c>
      <c r="H55" s="9"/>
      <c r="I55" s="9" t="s">
        <v>34</v>
      </c>
      <c r="J55" s="9" t="s">
        <v>16</v>
      </c>
      <c r="K55" s="9" t="s">
        <v>72</v>
      </c>
      <c r="L55" s="9" t="s">
        <v>35</v>
      </c>
      <c r="M55" s="9"/>
      <c r="N55" s="22" t="s">
        <v>188</v>
      </c>
    </row>
    <row r="56" spans="1:14" ht="12.75">
      <c r="A56" s="9">
        <v>1253.78</v>
      </c>
      <c r="B56" s="93">
        <v>41090</v>
      </c>
      <c r="C56" s="9"/>
      <c r="D56" s="9" t="s">
        <v>20</v>
      </c>
      <c r="E56" s="9" t="s">
        <v>40</v>
      </c>
      <c r="F56" s="9" t="s">
        <v>27</v>
      </c>
      <c r="G56" s="9" t="s">
        <v>16</v>
      </c>
      <c r="H56" s="9"/>
      <c r="I56" s="9" t="s">
        <v>19</v>
      </c>
      <c r="J56" s="9" t="s">
        <v>16</v>
      </c>
      <c r="K56" s="9" t="s">
        <v>27</v>
      </c>
      <c r="L56" s="9" t="s">
        <v>0</v>
      </c>
      <c r="M56" s="9"/>
      <c r="N56" s="22"/>
    </row>
    <row r="57" spans="1:14" ht="12.75">
      <c r="A57" s="9">
        <v>14</v>
      </c>
      <c r="B57" s="93">
        <v>41090</v>
      </c>
      <c r="C57" s="9"/>
      <c r="D57" s="9" t="s">
        <v>20</v>
      </c>
      <c r="E57" s="9" t="s">
        <v>40</v>
      </c>
      <c r="F57" s="9" t="s">
        <v>27</v>
      </c>
      <c r="G57" s="9" t="s">
        <v>16</v>
      </c>
      <c r="H57" s="9"/>
      <c r="I57" s="9" t="s">
        <v>19</v>
      </c>
      <c r="J57" s="9" t="s">
        <v>16</v>
      </c>
      <c r="K57" s="9" t="s">
        <v>27</v>
      </c>
      <c r="L57" s="9" t="s">
        <v>1</v>
      </c>
      <c r="M57" s="9"/>
      <c r="N57" s="22"/>
    </row>
    <row r="58" spans="1:14" ht="12.75">
      <c r="A58" s="9">
        <v>6</v>
      </c>
      <c r="B58" s="93">
        <v>41090</v>
      </c>
      <c r="C58" s="9"/>
      <c r="D58" s="9" t="s">
        <v>20</v>
      </c>
      <c r="E58" s="9" t="s">
        <v>40</v>
      </c>
      <c r="F58" s="9" t="s">
        <v>27</v>
      </c>
      <c r="G58" s="9" t="s">
        <v>16</v>
      </c>
      <c r="H58" s="9"/>
      <c r="I58" s="9" t="s">
        <v>19</v>
      </c>
      <c r="J58" s="9" t="s">
        <v>16</v>
      </c>
      <c r="K58" s="9" t="s">
        <v>27</v>
      </c>
      <c r="L58" s="9" t="s">
        <v>41</v>
      </c>
      <c r="M58" s="9"/>
      <c r="N58" s="22"/>
    </row>
    <row r="59" spans="1:14" ht="12.75">
      <c r="A59" s="9">
        <v>0.65</v>
      </c>
      <c r="B59" s="93">
        <v>41090</v>
      </c>
      <c r="C59" s="9"/>
      <c r="D59" s="9" t="s">
        <v>20</v>
      </c>
      <c r="E59" s="9" t="s">
        <v>40</v>
      </c>
      <c r="F59" s="9" t="s">
        <v>27</v>
      </c>
      <c r="G59" s="9" t="s">
        <v>16</v>
      </c>
      <c r="H59" s="9"/>
      <c r="I59" s="9" t="s">
        <v>19</v>
      </c>
      <c r="J59" s="9" t="s">
        <v>16</v>
      </c>
      <c r="K59" s="9" t="s">
        <v>27</v>
      </c>
      <c r="L59" s="9" t="s">
        <v>42</v>
      </c>
      <c r="M59" s="9"/>
      <c r="N59" s="22"/>
    </row>
    <row r="60" spans="1:14" ht="12.75">
      <c r="A60" s="9">
        <v>120</v>
      </c>
      <c r="B60" s="93">
        <v>41090</v>
      </c>
      <c r="C60" s="9"/>
      <c r="D60" s="9" t="s">
        <v>20</v>
      </c>
      <c r="E60" s="9" t="s">
        <v>40</v>
      </c>
      <c r="F60" s="9" t="s">
        <v>27</v>
      </c>
      <c r="G60" s="9" t="s">
        <v>16</v>
      </c>
      <c r="H60" s="9"/>
      <c r="I60" s="9" t="s">
        <v>19</v>
      </c>
      <c r="J60" s="9" t="s">
        <v>16</v>
      </c>
      <c r="K60" s="9" t="s">
        <v>71</v>
      </c>
      <c r="L60" s="9"/>
      <c r="M60" s="9"/>
      <c r="N60" s="22"/>
    </row>
    <row r="61" spans="1:14" ht="12.75">
      <c r="A61" s="9">
        <v>435</v>
      </c>
      <c r="B61" s="93">
        <v>41090</v>
      </c>
      <c r="D61" s="9" t="s">
        <v>20</v>
      </c>
      <c r="E61" s="9" t="s">
        <v>40</v>
      </c>
      <c r="F61" s="9" t="s">
        <v>27</v>
      </c>
      <c r="G61" s="9" t="s">
        <v>16</v>
      </c>
      <c r="I61" t="s">
        <v>19</v>
      </c>
      <c r="J61" t="s">
        <v>80</v>
      </c>
      <c r="K61" t="s">
        <v>81</v>
      </c>
      <c r="M61" s="9"/>
      <c r="N61" s="22"/>
    </row>
    <row r="62" spans="1:14" ht="12.75">
      <c r="A62" s="9">
        <v>704.5</v>
      </c>
      <c r="B62" s="93">
        <v>41121</v>
      </c>
      <c r="C62" s="9"/>
      <c r="D62" s="9" t="s">
        <v>15</v>
      </c>
      <c r="E62" s="9" t="s">
        <v>16</v>
      </c>
      <c r="F62" s="9" t="s">
        <v>22</v>
      </c>
      <c r="G62" s="9" t="s">
        <v>23</v>
      </c>
      <c r="H62" s="9"/>
      <c r="I62" s="9" t="s">
        <v>34</v>
      </c>
      <c r="J62" s="9" t="s">
        <v>16</v>
      </c>
      <c r="K62" s="9" t="s">
        <v>72</v>
      </c>
      <c r="L62" s="9" t="s">
        <v>35</v>
      </c>
      <c r="M62" s="9"/>
      <c r="N62" s="22" t="s">
        <v>188</v>
      </c>
    </row>
    <row r="63" spans="1:14" ht="12.75">
      <c r="A63" s="9">
        <v>1280.84</v>
      </c>
      <c r="B63" s="93">
        <v>41121</v>
      </c>
      <c r="C63" s="9"/>
      <c r="D63" s="9" t="s">
        <v>20</v>
      </c>
      <c r="E63" s="9" t="s">
        <v>40</v>
      </c>
      <c r="F63" s="9" t="s">
        <v>27</v>
      </c>
      <c r="G63" s="9" t="s">
        <v>16</v>
      </c>
      <c r="H63" s="9"/>
      <c r="I63" s="9" t="s">
        <v>19</v>
      </c>
      <c r="J63" s="9" t="s">
        <v>16</v>
      </c>
      <c r="K63" s="9" t="s">
        <v>27</v>
      </c>
      <c r="L63" s="9" t="s">
        <v>0</v>
      </c>
      <c r="M63" s="9"/>
      <c r="N63" s="22"/>
    </row>
    <row r="64" spans="1:14" ht="12.75">
      <c r="A64" s="9">
        <v>17</v>
      </c>
      <c r="B64" s="93">
        <v>41121</v>
      </c>
      <c r="C64" s="9"/>
      <c r="D64" s="9" t="s">
        <v>20</v>
      </c>
      <c r="E64" s="9" t="s">
        <v>40</v>
      </c>
      <c r="F64" s="9" t="s">
        <v>27</v>
      </c>
      <c r="G64" s="9" t="s">
        <v>16</v>
      </c>
      <c r="H64" s="9"/>
      <c r="I64" s="9" t="s">
        <v>19</v>
      </c>
      <c r="J64" s="9" t="s">
        <v>16</v>
      </c>
      <c r="K64" s="9" t="s">
        <v>27</v>
      </c>
      <c r="L64" s="9" t="s">
        <v>1</v>
      </c>
      <c r="M64" s="9"/>
      <c r="N64" s="22"/>
    </row>
    <row r="65" spans="1:14" ht="12.75">
      <c r="A65" s="9">
        <v>10</v>
      </c>
      <c r="B65" s="93">
        <v>41121</v>
      </c>
      <c r="C65" s="9"/>
      <c r="D65" s="9" t="s">
        <v>20</v>
      </c>
      <c r="E65" s="9" t="s">
        <v>40</v>
      </c>
      <c r="F65" s="9" t="s">
        <v>27</v>
      </c>
      <c r="G65" s="9" t="s">
        <v>16</v>
      </c>
      <c r="H65" s="9"/>
      <c r="I65" s="9" t="s">
        <v>19</v>
      </c>
      <c r="J65" s="9" t="s">
        <v>16</v>
      </c>
      <c r="K65" s="9" t="s">
        <v>27</v>
      </c>
      <c r="L65" s="9" t="s">
        <v>41</v>
      </c>
      <c r="M65" s="9"/>
      <c r="N65" s="22"/>
    </row>
    <row r="66" spans="1:14" ht="12.75">
      <c r="A66" s="9">
        <v>0.65</v>
      </c>
      <c r="B66" s="93">
        <v>41121</v>
      </c>
      <c r="C66" s="9"/>
      <c r="D66" s="9" t="s">
        <v>20</v>
      </c>
      <c r="E66" s="9" t="s">
        <v>40</v>
      </c>
      <c r="F66" s="9" t="s">
        <v>27</v>
      </c>
      <c r="G66" s="9" t="s">
        <v>16</v>
      </c>
      <c r="H66" s="9"/>
      <c r="I66" s="9" t="s">
        <v>19</v>
      </c>
      <c r="J66" s="9" t="s">
        <v>16</v>
      </c>
      <c r="K66" s="9" t="s">
        <v>27</v>
      </c>
      <c r="L66" s="9" t="s">
        <v>42</v>
      </c>
      <c r="M66" s="9"/>
      <c r="N66" s="22"/>
    </row>
    <row r="67" spans="1:14" ht="12.75">
      <c r="A67" s="9">
        <v>145</v>
      </c>
      <c r="B67" s="93">
        <v>41121</v>
      </c>
      <c r="C67" s="9"/>
      <c r="D67" s="9" t="s">
        <v>20</v>
      </c>
      <c r="E67" s="9" t="s">
        <v>40</v>
      </c>
      <c r="F67" s="9" t="s">
        <v>27</v>
      </c>
      <c r="G67" s="9" t="s">
        <v>16</v>
      </c>
      <c r="H67" s="9"/>
      <c r="I67" s="9" t="s">
        <v>19</v>
      </c>
      <c r="J67" s="9" t="s">
        <v>16</v>
      </c>
      <c r="K67" s="9" t="s">
        <v>71</v>
      </c>
      <c r="L67" s="9"/>
      <c r="M67" s="9"/>
      <c r="N67" s="22"/>
    </row>
    <row r="68" spans="1:14" ht="12.75">
      <c r="A68" s="9">
        <v>1181</v>
      </c>
      <c r="B68" s="93">
        <v>41136</v>
      </c>
      <c r="C68" s="9"/>
      <c r="D68" t="s">
        <v>15</v>
      </c>
      <c r="E68" t="s">
        <v>16</v>
      </c>
      <c r="F68" t="s">
        <v>77</v>
      </c>
      <c r="G68" s="9" t="s">
        <v>155</v>
      </c>
      <c r="H68" s="9"/>
      <c r="I68" t="s">
        <v>20</v>
      </c>
      <c r="J68" t="s">
        <v>88</v>
      </c>
      <c r="K68" t="s">
        <v>89</v>
      </c>
      <c r="L68" t="s">
        <v>16</v>
      </c>
      <c r="M68" s="9"/>
      <c r="N68" s="22"/>
    </row>
    <row r="69" spans="1:14" ht="12.75">
      <c r="A69" s="9">
        <v>714</v>
      </c>
      <c r="B69" s="93">
        <v>41152</v>
      </c>
      <c r="C69" s="9"/>
      <c r="D69" s="9" t="s">
        <v>15</v>
      </c>
      <c r="E69" s="9" t="s">
        <v>16</v>
      </c>
      <c r="F69" s="9" t="s">
        <v>22</v>
      </c>
      <c r="G69" s="9" t="s">
        <v>23</v>
      </c>
      <c r="H69" s="9"/>
      <c r="I69" s="9" t="s">
        <v>34</v>
      </c>
      <c r="J69" s="9" t="s">
        <v>16</v>
      </c>
      <c r="K69" s="9" t="s">
        <v>72</v>
      </c>
      <c r="L69" s="9" t="s">
        <v>35</v>
      </c>
      <c r="M69" s="9"/>
      <c r="N69" s="22" t="s">
        <v>237</v>
      </c>
    </row>
    <row r="70" spans="1:14" ht="12.75">
      <c r="A70" s="9">
        <v>1298.88</v>
      </c>
      <c r="B70" s="93">
        <v>41152</v>
      </c>
      <c r="C70" s="9"/>
      <c r="D70" s="9" t="s">
        <v>20</v>
      </c>
      <c r="E70" s="9" t="s">
        <v>40</v>
      </c>
      <c r="F70" s="9" t="s">
        <v>27</v>
      </c>
      <c r="G70" s="9" t="s">
        <v>16</v>
      </c>
      <c r="H70" s="9"/>
      <c r="I70" s="9" t="s">
        <v>19</v>
      </c>
      <c r="J70" s="9" t="s">
        <v>16</v>
      </c>
      <c r="K70" s="9" t="s">
        <v>27</v>
      </c>
      <c r="L70" s="9" t="s">
        <v>0</v>
      </c>
      <c r="M70" s="9"/>
      <c r="N70" s="22"/>
    </row>
    <row r="71" spans="1:14" ht="12.75">
      <c r="A71" s="9">
        <v>15</v>
      </c>
      <c r="B71" s="93">
        <v>41152</v>
      </c>
      <c r="C71" s="9"/>
      <c r="D71" s="9" t="s">
        <v>20</v>
      </c>
      <c r="E71" s="9" t="s">
        <v>40</v>
      </c>
      <c r="F71" s="9" t="s">
        <v>27</v>
      </c>
      <c r="G71" s="9" t="s">
        <v>16</v>
      </c>
      <c r="H71" s="9"/>
      <c r="I71" s="9" t="s">
        <v>19</v>
      </c>
      <c r="J71" s="9" t="s">
        <v>16</v>
      </c>
      <c r="K71" s="9" t="s">
        <v>27</v>
      </c>
      <c r="L71" s="9" t="s">
        <v>1</v>
      </c>
      <c r="M71" s="9"/>
      <c r="N71" s="22"/>
    </row>
    <row r="72" spans="1:14" ht="12.75">
      <c r="A72" s="9">
        <v>8</v>
      </c>
      <c r="B72" s="93">
        <v>41152</v>
      </c>
      <c r="C72" s="9"/>
      <c r="D72" s="9" t="s">
        <v>20</v>
      </c>
      <c r="E72" s="9" t="s">
        <v>40</v>
      </c>
      <c r="F72" s="9" t="s">
        <v>27</v>
      </c>
      <c r="G72" s="9" t="s">
        <v>16</v>
      </c>
      <c r="H72" s="9"/>
      <c r="I72" s="9" t="s">
        <v>19</v>
      </c>
      <c r="J72" s="9" t="s">
        <v>16</v>
      </c>
      <c r="K72" s="9" t="s">
        <v>27</v>
      </c>
      <c r="L72" s="9" t="s">
        <v>41</v>
      </c>
      <c r="M72" s="9"/>
      <c r="N72" s="22"/>
    </row>
    <row r="73" spans="1:14" ht="12.75">
      <c r="A73" s="9">
        <v>0.65</v>
      </c>
      <c r="B73" s="93">
        <v>41152</v>
      </c>
      <c r="C73" s="9"/>
      <c r="D73" s="9" t="s">
        <v>20</v>
      </c>
      <c r="E73" s="9" t="s">
        <v>40</v>
      </c>
      <c r="F73" s="9" t="s">
        <v>27</v>
      </c>
      <c r="G73" s="9" t="s">
        <v>16</v>
      </c>
      <c r="H73" s="9"/>
      <c r="I73" s="9" t="s">
        <v>19</v>
      </c>
      <c r="J73" s="9" t="s">
        <v>16</v>
      </c>
      <c r="K73" s="9" t="s">
        <v>27</v>
      </c>
      <c r="L73" s="9" t="s">
        <v>42</v>
      </c>
      <c r="M73" s="9"/>
      <c r="N73" s="22"/>
    </row>
    <row r="74" spans="1:14" ht="12.75">
      <c r="A74" s="9">
        <v>55</v>
      </c>
      <c r="B74" s="93">
        <v>41152</v>
      </c>
      <c r="C74" s="9"/>
      <c r="D74" s="9" t="s">
        <v>20</v>
      </c>
      <c r="E74" s="9" t="s">
        <v>40</v>
      </c>
      <c r="F74" s="9" t="s">
        <v>27</v>
      </c>
      <c r="G74" s="9" t="s">
        <v>16</v>
      </c>
      <c r="H74" s="9"/>
      <c r="I74" s="9" t="s">
        <v>19</v>
      </c>
      <c r="J74" s="9" t="s">
        <v>16</v>
      </c>
      <c r="K74" s="9" t="s">
        <v>71</v>
      </c>
      <c r="L74" s="9"/>
      <c r="M74" s="9"/>
      <c r="N74" s="22"/>
    </row>
    <row r="75" spans="1:14" ht="12.75">
      <c r="A75" s="9">
        <v>708</v>
      </c>
      <c r="B75" s="93">
        <v>41182</v>
      </c>
      <c r="C75" s="9"/>
      <c r="D75" s="9" t="s">
        <v>15</v>
      </c>
      <c r="E75" s="9" t="s">
        <v>16</v>
      </c>
      <c r="F75" s="9" t="s">
        <v>22</v>
      </c>
      <c r="G75" s="9" t="s">
        <v>23</v>
      </c>
      <c r="H75" s="9"/>
      <c r="I75" s="9" t="s">
        <v>34</v>
      </c>
      <c r="J75" s="9" t="s">
        <v>16</v>
      </c>
      <c r="K75" s="9" t="s">
        <v>72</v>
      </c>
      <c r="L75" s="9" t="s">
        <v>35</v>
      </c>
      <c r="M75" s="9"/>
      <c r="N75" s="22" t="s">
        <v>187</v>
      </c>
    </row>
    <row r="76" spans="1:14" ht="12.75">
      <c r="A76" s="9">
        <v>1304.62</v>
      </c>
      <c r="B76" s="93">
        <v>41182</v>
      </c>
      <c r="C76" s="9"/>
      <c r="D76" s="9" t="s">
        <v>20</v>
      </c>
      <c r="E76" s="9" t="s">
        <v>40</v>
      </c>
      <c r="F76" s="9" t="s">
        <v>27</v>
      </c>
      <c r="G76" s="9" t="s">
        <v>16</v>
      </c>
      <c r="H76" s="9"/>
      <c r="I76" s="9" t="s">
        <v>19</v>
      </c>
      <c r="J76" s="9" t="s">
        <v>16</v>
      </c>
      <c r="K76" s="9" t="s">
        <v>27</v>
      </c>
      <c r="L76" s="9" t="s">
        <v>0</v>
      </c>
      <c r="M76" s="9"/>
      <c r="N76" s="22"/>
    </row>
    <row r="77" spans="1:14" ht="12.75">
      <c r="A77" s="9">
        <v>4</v>
      </c>
      <c r="B77" s="93">
        <v>41182</v>
      </c>
      <c r="C77" s="9"/>
      <c r="D77" s="9" t="s">
        <v>20</v>
      </c>
      <c r="E77" s="9" t="s">
        <v>40</v>
      </c>
      <c r="F77" s="9" t="s">
        <v>27</v>
      </c>
      <c r="G77" s="9" t="s">
        <v>16</v>
      </c>
      <c r="H77" s="9"/>
      <c r="I77" s="9" t="s">
        <v>19</v>
      </c>
      <c r="J77" s="9" t="s">
        <v>16</v>
      </c>
      <c r="K77" s="9" t="s">
        <v>27</v>
      </c>
      <c r="L77" s="9" t="s">
        <v>1</v>
      </c>
      <c r="M77" s="9"/>
      <c r="N77" s="22"/>
    </row>
    <row r="78" spans="1:14" ht="12.75">
      <c r="A78" s="9">
        <v>8</v>
      </c>
      <c r="B78" s="93">
        <v>41182</v>
      </c>
      <c r="C78" s="9"/>
      <c r="D78" s="9" t="s">
        <v>20</v>
      </c>
      <c r="E78" s="9" t="s">
        <v>40</v>
      </c>
      <c r="F78" s="9" t="s">
        <v>27</v>
      </c>
      <c r="G78" s="9" t="s">
        <v>16</v>
      </c>
      <c r="H78" s="9"/>
      <c r="I78" s="9" t="s">
        <v>19</v>
      </c>
      <c r="J78" s="9" t="s">
        <v>16</v>
      </c>
      <c r="K78" s="9" t="s">
        <v>27</v>
      </c>
      <c r="L78" s="9" t="s">
        <v>41</v>
      </c>
      <c r="M78" s="9"/>
      <c r="N78" s="22"/>
    </row>
    <row r="79" spans="1:14" ht="12.75">
      <c r="A79" s="9">
        <v>0.65</v>
      </c>
      <c r="B79" s="93">
        <v>41182</v>
      </c>
      <c r="C79" s="9"/>
      <c r="D79" s="9" t="s">
        <v>20</v>
      </c>
      <c r="E79" s="9" t="s">
        <v>40</v>
      </c>
      <c r="F79" s="9" t="s">
        <v>27</v>
      </c>
      <c r="G79" s="9" t="s">
        <v>16</v>
      </c>
      <c r="H79" s="9"/>
      <c r="I79" s="9" t="s">
        <v>19</v>
      </c>
      <c r="J79" s="9" t="s">
        <v>16</v>
      </c>
      <c r="K79" s="9" t="s">
        <v>27</v>
      </c>
      <c r="L79" s="9" t="s">
        <v>42</v>
      </c>
      <c r="M79" s="9"/>
      <c r="N79" s="22"/>
    </row>
    <row r="80" spans="1:14" ht="12.75">
      <c r="A80" s="9">
        <v>70</v>
      </c>
      <c r="B80" s="93">
        <v>41182</v>
      </c>
      <c r="C80" s="9"/>
      <c r="D80" s="9" t="s">
        <v>20</v>
      </c>
      <c r="E80" s="9" t="s">
        <v>40</v>
      </c>
      <c r="F80" s="9" t="s">
        <v>27</v>
      </c>
      <c r="G80" s="9" t="s">
        <v>16</v>
      </c>
      <c r="H80" s="9"/>
      <c r="I80" s="9" t="s">
        <v>19</v>
      </c>
      <c r="J80" s="9" t="s">
        <v>16</v>
      </c>
      <c r="K80" s="9" t="s">
        <v>71</v>
      </c>
      <c r="L80" s="9"/>
      <c r="M80" s="9"/>
      <c r="N80" s="22"/>
    </row>
    <row r="81" spans="1:14" ht="12.75">
      <c r="A81" s="9">
        <v>590.63</v>
      </c>
      <c r="B81" s="93">
        <v>41188</v>
      </c>
      <c r="C81" s="9"/>
      <c r="D81" s="9" t="s">
        <v>15</v>
      </c>
      <c r="E81" s="9" t="s">
        <v>16</v>
      </c>
      <c r="F81" s="9" t="s">
        <v>198</v>
      </c>
      <c r="G81" s="9" t="s">
        <v>199</v>
      </c>
      <c r="H81" s="9"/>
      <c r="I81" s="9" t="s">
        <v>34</v>
      </c>
      <c r="J81" s="9" t="s">
        <v>35</v>
      </c>
      <c r="K81" s="9" t="s">
        <v>200</v>
      </c>
      <c r="L81" s="9" t="s">
        <v>16</v>
      </c>
      <c r="M81" s="9"/>
      <c r="N81" s="22" t="s">
        <v>210</v>
      </c>
    </row>
    <row r="82" spans="1:14" ht="12.75">
      <c r="A82" s="9">
        <v>1172</v>
      </c>
      <c r="B82" s="93">
        <v>41213</v>
      </c>
      <c r="C82" s="9"/>
      <c r="D82" s="9" t="s">
        <v>15</v>
      </c>
      <c r="E82" s="9" t="s">
        <v>16</v>
      </c>
      <c r="F82" s="9" t="s">
        <v>22</v>
      </c>
      <c r="G82" s="9" t="s">
        <v>23</v>
      </c>
      <c r="H82" s="9"/>
      <c r="I82" s="9" t="s">
        <v>34</v>
      </c>
      <c r="J82" s="9" t="s">
        <v>16</v>
      </c>
      <c r="K82" s="9" t="s">
        <v>72</v>
      </c>
      <c r="L82" s="9" t="s">
        <v>35</v>
      </c>
      <c r="M82" s="9"/>
      <c r="N82" s="22" t="s">
        <v>187</v>
      </c>
    </row>
    <row r="83" spans="1:14" ht="12.75">
      <c r="A83" s="9">
        <v>1325.94</v>
      </c>
      <c r="B83" s="93">
        <v>41213</v>
      </c>
      <c r="C83" s="9"/>
      <c r="D83" s="9" t="s">
        <v>20</v>
      </c>
      <c r="E83" s="9" t="s">
        <v>40</v>
      </c>
      <c r="F83" s="9" t="s">
        <v>27</v>
      </c>
      <c r="G83" s="9" t="s">
        <v>16</v>
      </c>
      <c r="H83" s="9"/>
      <c r="I83" s="9" t="s">
        <v>19</v>
      </c>
      <c r="J83" s="9" t="s">
        <v>16</v>
      </c>
      <c r="K83" s="9" t="s">
        <v>27</v>
      </c>
      <c r="L83" s="9" t="s">
        <v>0</v>
      </c>
      <c r="M83" s="9"/>
      <c r="N83" s="22"/>
    </row>
    <row r="84" spans="1:14" ht="12.75">
      <c r="A84" s="9">
        <v>14</v>
      </c>
      <c r="B84" s="93">
        <v>41213</v>
      </c>
      <c r="C84" s="9"/>
      <c r="D84" s="9" t="s">
        <v>20</v>
      </c>
      <c r="E84" s="9" t="s">
        <v>40</v>
      </c>
      <c r="F84" s="9" t="s">
        <v>27</v>
      </c>
      <c r="G84" s="9" t="s">
        <v>16</v>
      </c>
      <c r="H84" s="9"/>
      <c r="I84" s="9" t="s">
        <v>19</v>
      </c>
      <c r="J84" s="9" t="s">
        <v>16</v>
      </c>
      <c r="K84" s="9" t="s">
        <v>27</v>
      </c>
      <c r="L84" s="9" t="s">
        <v>1</v>
      </c>
      <c r="M84" s="9"/>
      <c r="N84" s="22"/>
    </row>
    <row r="85" spans="1:14" ht="12.75">
      <c r="A85" s="9">
        <v>7</v>
      </c>
      <c r="B85" s="93">
        <v>41213</v>
      </c>
      <c r="C85" s="9"/>
      <c r="D85" s="9" t="s">
        <v>20</v>
      </c>
      <c r="E85" s="9" t="s">
        <v>40</v>
      </c>
      <c r="F85" s="9" t="s">
        <v>27</v>
      </c>
      <c r="G85" s="9" t="s">
        <v>16</v>
      </c>
      <c r="H85" s="9"/>
      <c r="I85" s="9" t="s">
        <v>19</v>
      </c>
      <c r="J85" s="9" t="s">
        <v>16</v>
      </c>
      <c r="K85" s="9" t="s">
        <v>27</v>
      </c>
      <c r="L85" s="9" t="s">
        <v>41</v>
      </c>
      <c r="M85" s="9"/>
      <c r="N85" s="22"/>
    </row>
    <row r="86" spans="1:14" ht="12.75">
      <c r="A86" s="9">
        <v>0.65</v>
      </c>
      <c r="B86" s="93">
        <v>41213</v>
      </c>
      <c r="C86" s="9"/>
      <c r="D86" s="9" t="s">
        <v>20</v>
      </c>
      <c r="E86" s="9" t="s">
        <v>40</v>
      </c>
      <c r="F86" s="9" t="s">
        <v>27</v>
      </c>
      <c r="G86" s="9" t="s">
        <v>16</v>
      </c>
      <c r="H86" s="9"/>
      <c r="I86" s="9" t="s">
        <v>19</v>
      </c>
      <c r="J86" s="9" t="s">
        <v>16</v>
      </c>
      <c r="K86" s="9" t="s">
        <v>27</v>
      </c>
      <c r="L86" s="9" t="s">
        <v>42</v>
      </c>
      <c r="M86" s="9"/>
      <c r="N86" s="22"/>
    </row>
    <row r="87" spans="1:14" ht="12.75">
      <c r="A87" s="9">
        <v>190</v>
      </c>
      <c r="B87" s="93">
        <v>41213</v>
      </c>
      <c r="C87" s="9"/>
      <c r="D87" s="9" t="s">
        <v>20</v>
      </c>
      <c r="E87" s="9" t="s">
        <v>40</v>
      </c>
      <c r="F87" s="9" t="s">
        <v>27</v>
      </c>
      <c r="G87" s="9" t="s">
        <v>16</v>
      </c>
      <c r="H87" s="9"/>
      <c r="I87" s="9" t="s">
        <v>19</v>
      </c>
      <c r="J87" s="9" t="s">
        <v>16</v>
      </c>
      <c r="K87" s="9" t="s">
        <v>71</v>
      </c>
      <c r="L87" s="9"/>
      <c r="M87" s="9"/>
      <c r="N87" s="22"/>
    </row>
    <row r="88" spans="1:14" ht="12.75">
      <c r="A88" s="9">
        <v>714</v>
      </c>
      <c r="B88" s="93">
        <v>41243</v>
      </c>
      <c r="C88" s="9"/>
      <c r="D88" s="9" t="s">
        <v>15</v>
      </c>
      <c r="E88" s="9" t="s">
        <v>16</v>
      </c>
      <c r="F88" s="9" t="s">
        <v>22</v>
      </c>
      <c r="G88" s="9" t="s">
        <v>23</v>
      </c>
      <c r="H88" s="9"/>
      <c r="I88" s="9" t="s">
        <v>34</v>
      </c>
      <c r="J88" s="9" t="s">
        <v>16</v>
      </c>
      <c r="K88" s="9" t="s">
        <v>72</v>
      </c>
      <c r="L88" s="9" t="s">
        <v>35</v>
      </c>
      <c r="M88" s="9"/>
      <c r="N88" s="22" t="s">
        <v>249</v>
      </c>
    </row>
    <row r="89" spans="1:14" ht="12.75">
      <c r="A89" s="9">
        <v>1345.62</v>
      </c>
      <c r="B89" s="93">
        <v>41243</v>
      </c>
      <c r="C89" s="9"/>
      <c r="D89" s="9" t="s">
        <v>20</v>
      </c>
      <c r="E89" s="9" t="s">
        <v>40</v>
      </c>
      <c r="F89" s="9" t="s">
        <v>27</v>
      </c>
      <c r="G89" s="9" t="s">
        <v>16</v>
      </c>
      <c r="H89" s="9"/>
      <c r="I89" s="9" t="s">
        <v>19</v>
      </c>
      <c r="J89" s="9" t="s">
        <v>16</v>
      </c>
      <c r="K89" s="9" t="s">
        <v>27</v>
      </c>
      <c r="L89" s="9" t="s">
        <v>0</v>
      </c>
      <c r="M89" s="9"/>
      <c r="N89" s="22"/>
    </row>
    <row r="90" spans="1:14" ht="12.75">
      <c r="A90" s="9">
        <v>11</v>
      </c>
      <c r="B90" s="93">
        <v>41243</v>
      </c>
      <c r="C90" s="9"/>
      <c r="D90" s="9" t="s">
        <v>20</v>
      </c>
      <c r="E90" s="9" t="s">
        <v>40</v>
      </c>
      <c r="F90" s="9" t="s">
        <v>27</v>
      </c>
      <c r="G90" s="9" t="s">
        <v>16</v>
      </c>
      <c r="H90" s="9"/>
      <c r="I90" s="9" t="s">
        <v>19</v>
      </c>
      <c r="J90" s="9" t="s">
        <v>16</v>
      </c>
      <c r="K90" s="9" t="s">
        <v>27</v>
      </c>
      <c r="L90" s="9" t="s">
        <v>1</v>
      </c>
      <c r="M90" s="9"/>
      <c r="N90" s="22"/>
    </row>
    <row r="91" spans="1:14" ht="12.75">
      <c r="A91" s="9">
        <v>11</v>
      </c>
      <c r="B91" s="93">
        <v>41243</v>
      </c>
      <c r="C91" s="9"/>
      <c r="D91" s="9" t="s">
        <v>20</v>
      </c>
      <c r="E91" s="9" t="s">
        <v>40</v>
      </c>
      <c r="F91" s="9" t="s">
        <v>27</v>
      </c>
      <c r="G91" s="9" t="s">
        <v>16</v>
      </c>
      <c r="H91" s="9"/>
      <c r="I91" s="9" t="s">
        <v>19</v>
      </c>
      <c r="J91" s="9" t="s">
        <v>16</v>
      </c>
      <c r="K91" s="9" t="s">
        <v>27</v>
      </c>
      <c r="L91" s="9" t="s">
        <v>41</v>
      </c>
      <c r="M91" s="9"/>
      <c r="N91" s="22"/>
    </row>
    <row r="92" spans="1:14" ht="12.75">
      <c r="A92" s="9">
        <v>0.65</v>
      </c>
      <c r="B92" s="93">
        <v>41243</v>
      </c>
      <c r="C92" s="9"/>
      <c r="D92" s="9" t="s">
        <v>20</v>
      </c>
      <c r="E92" s="9" t="s">
        <v>40</v>
      </c>
      <c r="F92" s="9" t="s">
        <v>27</v>
      </c>
      <c r="G92" s="9" t="s">
        <v>16</v>
      </c>
      <c r="H92" s="9"/>
      <c r="I92" s="9" t="s">
        <v>19</v>
      </c>
      <c r="J92" s="9" t="s">
        <v>16</v>
      </c>
      <c r="K92" s="9" t="s">
        <v>27</v>
      </c>
      <c r="L92" s="9" t="s">
        <v>42</v>
      </c>
      <c r="M92" s="9"/>
      <c r="N92" s="22"/>
    </row>
    <row r="93" spans="1:14" ht="12.75">
      <c r="A93" s="9">
        <v>175</v>
      </c>
      <c r="B93" s="93">
        <v>41243</v>
      </c>
      <c r="C93" s="9"/>
      <c r="D93" s="9" t="s">
        <v>20</v>
      </c>
      <c r="E93" s="9" t="s">
        <v>40</v>
      </c>
      <c r="F93" s="9" t="s">
        <v>27</v>
      </c>
      <c r="G93" s="9" t="s">
        <v>16</v>
      </c>
      <c r="H93" s="9"/>
      <c r="I93" s="9" t="s">
        <v>19</v>
      </c>
      <c r="J93" s="9" t="s">
        <v>16</v>
      </c>
      <c r="K93" s="9" t="s">
        <v>71</v>
      </c>
      <c r="L93" s="9"/>
      <c r="M93" s="9"/>
      <c r="N93" s="22"/>
    </row>
    <row r="94" spans="1:14" ht="12.75">
      <c r="A94" s="9">
        <v>714</v>
      </c>
      <c r="B94" s="93">
        <v>41270</v>
      </c>
      <c r="C94" s="9"/>
      <c r="D94" s="9" t="s">
        <v>34</v>
      </c>
      <c r="E94" s="9" t="s">
        <v>35</v>
      </c>
      <c r="F94" s="9" t="s">
        <v>72</v>
      </c>
      <c r="G94" s="9" t="s">
        <v>16</v>
      </c>
      <c r="H94" s="9"/>
      <c r="I94" s="9" t="s">
        <v>34</v>
      </c>
      <c r="J94" s="9" t="s">
        <v>16</v>
      </c>
      <c r="K94" t="s">
        <v>21</v>
      </c>
      <c r="L94" t="s">
        <v>44</v>
      </c>
      <c r="N94" s="22"/>
    </row>
    <row r="95" spans="1:14" ht="12.75">
      <c r="A95" s="9">
        <v>721</v>
      </c>
      <c r="B95" s="93">
        <v>41274</v>
      </c>
      <c r="C95" s="9"/>
      <c r="D95" s="9" t="s">
        <v>15</v>
      </c>
      <c r="E95" s="9" t="s">
        <v>16</v>
      </c>
      <c r="F95" s="9" t="s">
        <v>22</v>
      </c>
      <c r="G95" s="9" t="s">
        <v>23</v>
      </c>
      <c r="H95" s="9"/>
      <c r="I95" s="9" t="s">
        <v>34</v>
      </c>
      <c r="J95" s="9" t="s">
        <v>16</v>
      </c>
      <c r="K95" s="9" t="s">
        <v>72</v>
      </c>
      <c r="L95" s="9" t="s">
        <v>35</v>
      </c>
      <c r="M95" s="9"/>
      <c r="N95" s="22" t="s">
        <v>252</v>
      </c>
    </row>
    <row r="96" spans="1:14" ht="12.75">
      <c r="A96" s="9">
        <v>1362.02</v>
      </c>
      <c r="B96" s="93">
        <v>41274</v>
      </c>
      <c r="C96" s="9"/>
      <c r="D96" s="9" t="s">
        <v>20</v>
      </c>
      <c r="E96" s="9" t="s">
        <v>40</v>
      </c>
      <c r="F96" s="9" t="s">
        <v>27</v>
      </c>
      <c r="G96" s="9" t="s">
        <v>16</v>
      </c>
      <c r="H96" s="9"/>
      <c r="I96" s="9" t="s">
        <v>19</v>
      </c>
      <c r="J96" s="9" t="s">
        <v>16</v>
      </c>
      <c r="K96" s="9" t="s">
        <v>27</v>
      </c>
      <c r="L96" s="9" t="s">
        <v>0</v>
      </c>
      <c r="M96" s="9"/>
      <c r="N96" s="22"/>
    </row>
    <row r="97" spans="1:14" ht="12.75">
      <c r="A97" s="9">
        <v>13</v>
      </c>
      <c r="B97" s="93">
        <v>41274</v>
      </c>
      <c r="C97" s="9"/>
      <c r="D97" s="9" t="s">
        <v>20</v>
      </c>
      <c r="E97" s="9" t="s">
        <v>40</v>
      </c>
      <c r="F97" s="9" t="s">
        <v>27</v>
      </c>
      <c r="G97" s="9" t="s">
        <v>16</v>
      </c>
      <c r="H97" s="9"/>
      <c r="I97" s="9" t="s">
        <v>19</v>
      </c>
      <c r="J97" s="9" t="s">
        <v>16</v>
      </c>
      <c r="K97" s="9" t="s">
        <v>27</v>
      </c>
      <c r="L97" s="9" t="s">
        <v>1</v>
      </c>
      <c r="M97" s="9"/>
      <c r="N97" s="22"/>
    </row>
    <row r="98" spans="1:14" ht="12.75">
      <c r="A98" s="9">
        <v>6</v>
      </c>
      <c r="B98" s="93">
        <v>41274</v>
      </c>
      <c r="C98" s="9"/>
      <c r="D98" s="9" t="s">
        <v>20</v>
      </c>
      <c r="E98" s="9" t="s">
        <v>40</v>
      </c>
      <c r="F98" s="9" t="s">
        <v>27</v>
      </c>
      <c r="G98" s="9" t="s">
        <v>16</v>
      </c>
      <c r="H98" s="9"/>
      <c r="I98" s="9" t="s">
        <v>19</v>
      </c>
      <c r="J98" s="9" t="s">
        <v>16</v>
      </c>
      <c r="K98" s="9" t="s">
        <v>27</v>
      </c>
      <c r="L98" s="9" t="s">
        <v>41</v>
      </c>
      <c r="M98" s="9"/>
      <c r="N98" s="22"/>
    </row>
    <row r="99" spans="1:14" ht="12.75">
      <c r="A99" s="9">
        <v>0.65</v>
      </c>
      <c r="B99" s="93">
        <v>41274</v>
      </c>
      <c r="C99" s="9"/>
      <c r="D99" s="9" t="s">
        <v>20</v>
      </c>
      <c r="E99" s="9" t="s">
        <v>40</v>
      </c>
      <c r="F99" s="9" t="s">
        <v>27</v>
      </c>
      <c r="G99" s="9" t="s">
        <v>16</v>
      </c>
      <c r="H99" s="9"/>
      <c r="I99" s="9" t="s">
        <v>19</v>
      </c>
      <c r="J99" s="9" t="s">
        <v>16</v>
      </c>
      <c r="K99" s="9" t="s">
        <v>27</v>
      </c>
      <c r="L99" s="9" t="s">
        <v>42</v>
      </c>
      <c r="M99" s="9"/>
      <c r="N99" s="22"/>
    </row>
    <row r="100" spans="1:14" ht="12.75">
      <c r="A100" s="9">
        <v>160</v>
      </c>
      <c r="B100" s="93">
        <v>41274</v>
      </c>
      <c r="C100" s="9"/>
      <c r="D100" s="9" t="s">
        <v>20</v>
      </c>
      <c r="E100" s="9" t="s">
        <v>40</v>
      </c>
      <c r="F100" s="9" t="s">
        <v>27</v>
      </c>
      <c r="G100" s="9" t="s">
        <v>16</v>
      </c>
      <c r="H100" s="9"/>
      <c r="I100" s="9" t="s">
        <v>19</v>
      </c>
      <c r="J100" s="9" t="s">
        <v>16</v>
      </c>
      <c r="K100" s="9" t="s">
        <v>71</v>
      </c>
      <c r="L100" s="9"/>
      <c r="M100" s="9"/>
      <c r="N100" s="22"/>
    </row>
    <row r="101" spans="1:14" ht="12.75">
      <c r="A101" s="9">
        <v>714</v>
      </c>
      <c r="B101" s="93">
        <v>41305</v>
      </c>
      <c r="C101" s="9"/>
      <c r="D101" s="9" t="s">
        <v>15</v>
      </c>
      <c r="E101" s="9" t="s">
        <v>16</v>
      </c>
      <c r="F101" s="9" t="s">
        <v>22</v>
      </c>
      <c r="G101" s="9" t="s">
        <v>23</v>
      </c>
      <c r="H101" s="9"/>
      <c r="I101" s="9" t="s">
        <v>34</v>
      </c>
      <c r="J101" s="9" t="s">
        <v>16</v>
      </c>
      <c r="K101" s="9" t="s">
        <v>72</v>
      </c>
      <c r="L101" s="9" t="s">
        <v>35</v>
      </c>
      <c r="M101" s="9"/>
      <c r="N101" s="22" t="s">
        <v>257</v>
      </c>
    </row>
    <row r="102" spans="1:14" ht="12.75">
      <c r="A102" s="9">
        <v>1385.8</v>
      </c>
      <c r="B102" s="93">
        <v>41305</v>
      </c>
      <c r="C102" s="9"/>
      <c r="D102" s="9" t="s">
        <v>20</v>
      </c>
      <c r="E102" s="9" t="s">
        <v>40</v>
      </c>
      <c r="F102" s="9" t="s">
        <v>27</v>
      </c>
      <c r="G102" s="9" t="s">
        <v>16</v>
      </c>
      <c r="H102" s="9"/>
      <c r="I102" s="9" t="s">
        <v>19</v>
      </c>
      <c r="J102" s="9" t="s">
        <v>16</v>
      </c>
      <c r="K102" s="9" t="s">
        <v>27</v>
      </c>
      <c r="L102" s="9" t="s">
        <v>0</v>
      </c>
      <c r="M102" s="9"/>
      <c r="N102" s="22"/>
    </row>
    <row r="103" spans="1:14" ht="12.75">
      <c r="A103" s="9">
        <v>12</v>
      </c>
      <c r="B103" s="93">
        <v>41305</v>
      </c>
      <c r="C103" s="9"/>
      <c r="D103" s="9" t="s">
        <v>20</v>
      </c>
      <c r="E103" s="9" t="s">
        <v>40</v>
      </c>
      <c r="F103" s="9" t="s">
        <v>27</v>
      </c>
      <c r="G103" s="9" t="s">
        <v>16</v>
      </c>
      <c r="H103" s="9"/>
      <c r="I103" s="9" t="s">
        <v>19</v>
      </c>
      <c r="J103" s="9" t="s">
        <v>16</v>
      </c>
      <c r="K103" s="9" t="s">
        <v>27</v>
      </c>
      <c r="L103" s="9" t="s">
        <v>1</v>
      </c>
      <c r="M103" s="9"/>
      <c r="N103" s="22"/>
    </row>
    <row r="104" spans="1:14" ht="12.75">
      <c r="A104" s="9">
        <v>18</v>
      </c>
      <c r="B104" s="93">
        <v>41305</v>
      </c>
      <c r="C104" s="9"/>
      <c r="D104" s="9" t="s">
        <v>20</v>
      </c>
      <c r="E104" s="9" t="s">
        <v>40</v>
      </c>
      <c r="F104" s="9" t="s">
        <v>27</v>
      </c>
      <c r="G104" s="9" t="s">
        <v>16</v>
      </c>
      <c r="H104" s="9"/>
      <c r="I104" s="9" t="s">
        <v>19</v>
      </c>
      <c r="J104" s="9" t="s">
        <v>16</v>
      </c>
      <c r="K104" s="9" t="s">
        <v>27</v>
      </c>
      <c r="L104" s="9" t="s">
        <v>41</v>
      </c>
      <c r="M104" s="9"/>
      <c r="N104" s="22"/>
    </row>
    <row r="105" spans="1:14" ht="12.75">
      <c r="A105" s="9">
        <v>0.65</v>
      </c>
      <c r="B105" s="93">
        <v>41305</v>
      </c>
      <c r="C105" s="9"/>
      <c r="D105" s="9" t="s">
        <v>20</v>
      </c>
      <c r="E105" s="9" t="s">
        <v>40</v>
      </c>
      <c r="F105" s="9" t="s">
        <v>27</v>
      </c>
      <c r="G105" s="9" t="s">
        <v>16</v>
      </c>
      <c r="H105" s="9"/>
      <c r="I105" s="9" t="s">
        <v>19</v>
      </c>
      <c r="J105" s="9" t="s">
        <v>16</v>
      </c>
      <c r="K105" s="9" t="s">
        <v>27</v>
      </c>
      <c r="L105" s="9" t="s">
        <v>42</v>
      </c>
      <c r="M105" s="9"/>
      <c r="N105" s="22"/>
    </row>
    <row r="106" spans="1:14" ht="12.75">
      <c r="A106" s="9">
        <v>115</v>
      </c>
      <c r="B106" s="93">
        <v>41305</v>
      </c>
      <c r="C106" s="9"/>
      <c r="D106" s="9" t="s">
        <v>20</v>
      </c>
      <c r="E106" s="9" t="s">
        <v>40</v>
      </c>
      <c r="F106" s="9" t="s">
        <v>27</v>
      </c>
      <c r="G106" s="9" t="s">
        <v>16</v>
      </c>
      <c r="H106" s="9"/>
      <c r="I106" s="9" t="s">
        <v>19</v>
      </c>
      <c r="J106" s="9" t="s">
        <v>16</v>
      </c>
      <c r="K106" s="9" t="s">
        <v>71</v>
      </c>
      <c r="L106" s="9"/>
      <c r="M106" s="9"/>
      <c r="N106" s="22"/>
    </row>
    <row r="107" spans="1:14" ht="12.75">
      <c r="A107" s="9">
        <v>234.81</v>
      </c>
      <c r="B107" s="93">
        <v>41324</v>
      </c>
      <c r="C107" s="9"/>
      <c r="D107" s="9" t="s">
        <v>15</v>
      </c>
      <c r="E107" s="9" t="s">
        <v>16</v>
      </c>
      <c r="F107" s="9" t="s">
        <v>90</v>
      </c>
      <c r="G107" s="9"/>
      <c r="H107" s="9"/>
      <c r="I107" s="9" t="s">
        <v>20</v>
      </c>
      <c r="J107" s="9" t="s">
        <v>16</v>
      </c>
      <c r="K107" s="9" t="s">
        <v>91</v>
      </c>
      <c r="L107" s="9" t="s">
        <v>92</v>
      </c>
      <c r="N107" s="9"/>
    </row>
    <row r="108" spans="1:14" ht="12.75">
      <c r="A108" s="9">
        <v>671</v>
      </c>
      <c r="B108" s="93">
        <v>41333</v>
      </c>
      <c r="C108" s="9"/>
      <c r="D108" s="9" t="s">
        <v>15</v>
      </c>
      <c r="E108" s="9" t="s">
        <v>16</v>
      </c>
      <c r="F108" s="9" t="s">
        <v>22</v>
      </c>
      <c r="G108" s="9" t="s">
        <v>23</v>
      </c>
      <c r="H108" s="9"/>
      <c r="I108" s="9" t="s">
        <v>34</v>
      </c>
      <c r="J108" s="9" t="s">
        <v>16</v>
      </c>
      <c r="K108" s="9" t="s">
        <v>72</v>
      </c>
      <c r="L108" s="9" t="s">
        <v>35</v>
      </c>
      <c r="M108" s="9"/>
      <c r="N108" s="22" t="s">
        <v>259</v>
      </c>
    </row>
    <row r="109" spans="1:14" ht="12.75">
      <c r="A109" s="9">
        <v>1403.84</v>
      </c>
      <c r="B109" s="93">
        <v>41333</v>
      </c>
      <c r="C109" s="9"/>
      <c r="D109" s="9" t="s">
        <v>20</v>
      </c>
      <c r="E109" s="9" t="s">
        <v>40</v>
      </c>
      <c r="F109" s="9" t="s">
        <v>27</v>
      </c>
      <c r="G109" s="9" t="s">
        <v>16</v>
      </c>
      <c r="H109" s="9"/>
      <c r="I109" s="9" t="s">
        <v>19</v>
      </c>
      <c r="J109" s="9" t="s">
        <v>16</v>
      </c>
      <c r="K109" s="9" t="s">
        <v>27</v>
      </c>
      <c r="L109" s="9" t="s">
        <v>0</v>
      </c>
      <c r="M109" s="9"/>
      <c r="N109" s="22"/>
    </row>
    <row r="110" spans="1:14" ht="12.75">
      <c r="A110" s="9">
        <v>10</v>
      </c>
      <c r="B110" s="93">
        <v>41333</v>
      </c>
      <c r="C110" s="9"/>
      <c r="D110" s="9" t="s">
        <v>20</v>
      </c>
      <c r="E110" s="9" t="s">
        <v>40</v>
      </c>
      <c r="F110" s="9" t="s">
        <v>27</v>
      </c>
      <c r="G110" s="9" t="s">
        <v>16</v>
      </c>
      <c r="H110" s="9"/>
      <c r="I110" s="9" t="s">
        <v>19</v>
      </c>
      <c r="J110" s="9" t="s">
        <v>16</v>
      </c>
      <c r="K110" s="9" t="s">
        <v>27</v>
      </c>
      <c r="L110" s="9" t="s">
        <v>1</v>
      </c>
      <c r="M110" s="9"/>
      <c r="N110" s="22"/>
    </row>
    <row r="111" spans="1:14" ht="12.75">
      <c r="A111" s="9">
        <v>15</v>
      </c>
      <c r="B111" s="93">
        <v>41333</v>
      </c>
      <c r="C111" s="9"/>
      <c r="D111" s="9" t="s">
        <v>20</v>
      </c>
      <c r="E111" s="9" t="s">
        <v>40</v>
      </c>
      <c r="F111" s="9" t="s">
        <v>27</v>
      </c>
      <c r="G111" s="9" t="s">
        <v>16</v>
      </c>
      <c r="H111" s="9"/>
      <c r="I111" s="9" t="s">
        <v>19</v>
      </c>
      <c r="J111" s="9" t="s">
        <v>16</v>
      </c>
      <c r="K111" s="9" t="s">
        <v>27</v>
      </c>
      <c r="L111" s="9" t="s">
        <v>41</v>
      </c>
      <c r="M111" s="9"/>
      <c r="N111" s="22"/>
    </row>
    <row r="112" spans="1:14" ht="12.75">
      <c r="A112" s="9">
        <v>0.65</v>
      </c>
      <c r="B112" s="93">
        <v>41333</v>
      </c>
      <c r="C112" s="9"/>
      <c r="D112" s="9" t="s">
        <v>20</v>
      </c>
      <c r="E112" s="9" t="s">
        <v>40</v>
      </c>
      <c r="F112" s="9" t="s">
        <v>27</v>
      </c>
      <c r="G112" s="9" t="s">
        <v>16</v>
      </c>
      <c r="H112" s="9"/>
      <c r="I112" s="9" t="s">
        <v>19</v>
      </c>
      <c r="J112" s="9" t="s">
        <v>16</v>
      </c>
      <c r="K112" s="9" t="s">
        <v>27</v>
      </c>
      <c r="L112" s="9" t="s">
        <v>42</v>
      </c>
      <c r="M112" s="9"/>
      <c r="N112" s="22"/>
    </row>
    <row r="113" spans="1:14" ht="12.75">
      <c r="A113" s="9">
        <v>130</v>
      </c>
      <c r="B113" s="93">
        <v>41333</v>
      </c>
      <c r="C113" s="9"/>
      <c r="D113" s="9" t="s">
        <v>20</v>
      </c>
      <c r="E113" s="9" t="s">
        <v>40</v>
      </c>
      <c r="F113" s="9" t="s">
        <v>27</v>
      </c>
      <c r="G113" s="9" t="s">
        <v>16</v>
      </c>
      <c r="H113" s="9"/>
      <c r="I113" s="9" t="s">
        <v>19</v>
      </c>
      <c r="J113" s="9" t="s">
        <v>16</v>
      </c>
      <c r="K113" s="9" t="s">
        <v>71</v>
      </c>
      <c r="L113" s="9"/>
      <c r="M113" s="9"/>
      <c r="N113" s="22"/>
    </row>
    <row r="114" spans="1:14" ht="12.75">
      <c r="A114" s="9">
        <v>721</v>
      </c>
      <c r="B114" s="93">
        <v>41364</v>
      </c>
      <c r="C114" s="9"/>
      <c r="D114" s="9" t="s">
        <v>15</v>
      </c>
      <c r="E114" s="9" t="s">
        <v>16</v>
      </c>
      <c r="F114" s="9" t="s">
        <v>22</v>
      </c>
      <c r="G114" s="9" t="s">
        <v>23</v>
      </c>
      <c r="H114" s="9"/>
      <c r="I114" s="9" t="s">
        <v>34</v>
      </c>
      <c r="J114" s="9" t="s">
        <v>16</v>
      </c>
      <c r="K114" s="9" t="s">
        <v>72</v>
      </c>
      <c r="L114" s="9" t="s">
        <v>35</v>
      </c>
      <c r="M114" s="9"/>
      <c r="N114" s="22" t="s">
        <v>263</v>
      </c>
    </row>
    <row r="115" spans="1:14" ht="12.75">
      <c r="A115" s="9">
        <v>1435.82</v>
      </c>
      <c r="B115" s="93">
        <v>41364</v>
      </c>
      <c r="C115" s="9"/>
      <c r="D115" s="9" t="s">
        <v>20</v>
      </c>
      <c r="E115" s="9" t="s">
        <v>40</v>
      </c>
      <c r="F115" s="9" t="s">
        <v>27</v>
      </c>
      <c r="G115" s="9" t="s">
        <v>16</v>
      </c>
      <c r="H115" s="9"/>
      <c r="I115" s="9" t="s">
        <v>19</v>
      </c>
      <c r="J115" s="9" t="s">
        <v>16</v>
      </c>
      <c r="K115" s="9" t="s">
        <v>27</v>
      </c>
      <c r="L115" s="9" t="s">
        <v>0</v>
      </c>
      <c r="M115" s="9"/>
      <c r="N115" s="22"/>
    </row>
    <row r="116" spans="1:14" ht="12.75">
      <c r="A116" s="9">
        <v>8</v>
      </c>
      <c r="B116" s="93">
        <v>41364</v>
      </c>
      <c r="C116" s="9"/>
      <c r="D116" s="9" t="s">
        <v>20</v>
      </c>
      <c r="E116" s="9" t="s">
        <v>40</v>
      </c>
      <c r="F116" s="9" t="s">
        <v>27</v>
      </c>
      <c r="G116" s="9" t="s">
        <v>16</v>
      </c>
      <c r="H116" s="9"/>
      <c r="I116" s="9" t="s">
        <v>19</v>
      </c>
      <c r="J116" s="9" t="s">
        <v>16</v>
      </c>
      <c r="K116" s="9" t="s">
        <v>27</v>
      </c>
      <c r="L116" s="9" t="s">
        <v>1</v>
      </c>
      <c r="M116" s="9"/>
      <c r="N116" s="22"/>
    </row>
    <row r="117" spans="1:14" ht="12.75">
      <c r="A117" s="9">
        <v>29</v>
      </c>
      <c r="B117" s="93">
        <v>41364</v>
      </c>
      <c r="C117" s="9"/>
      <c r="D117" s="9" t="s">
        <v>20</v>
      </c>
      <c r="E117" s="9" t="s">
        <v>40</v>
      </c>
      <c r="F117" s="9" t="s">
        <v>27</v>
      </c>
      <c r="G117" s="9" t="s">
        <v>16</v>
      </c>
      <c r="H117" s="9"/>
      <c r="I117" s="9" t="s">
        <v>19</v>
      </c>
      <c r="J117" s="9" t="s">
        <v>16</v>
      </c>
      <c r="K117" s="9" t="s">
        <v>27</v>
      </c>
      <c r="L117" s="9" t="s">
        <v>41</v>
      </c>
      <c r="M117" s="9"/>
      <c r="N117" s="22"/>
    </row>
    <row r="118" spans="1:14" ht="12.75">
      <c r="A118" s="9">
        <v>0.65</v>
      </c>
      <c r="B118" s="93">
        <v>41364</v>
      </c>
      <c r="C118" s="9"/>
      <c r="D118" s="9" t="s">
        <v>20</v>
      </c>
      <c r="E118" s="9" t="s">
        <v>40</v>
      </c>
      <c r="F118" s="9" t="s">
        <v>27</v>
      </c>
      <c r="G118" s="9" t="s">
        <v>16</v>
      </c>
      <c r="H118" s="9"/>
      <c r="I118" s="9" t="s">
        <v>19</v>
      </c>
      <c r="J118" s="9" t="s">
        <v>16</v>
      </c>
      <c r="K118" s="9" t="s">
        <v>27</v>
      </c>
      <c r="L118" s="9" t="s">
        <v>42</v>
      </c>
      <c r="M118" s="9"/>
      <c r="N118" s="22"/>
    </row>
    <row r="119" spans="1:14" ht="12.75">
      <c r="A119" s="9">
        <v>0</v>
      </c>
      <c r="B119" s="93">
        <v>41364</v>
      </c>
      <c r="C119" s="9"/>
      <c r="D119" s="9" t="s">
        <v>20</v>
      </c>
      <c r="E119" s="9" t="s">
        <v>40</v>
      </c>
      <c r="F119" s="9" t="s">
        <v>27</v>
      </c>
      <c r="G119" s="9" t="s">
        <v>16</v>
      </c>
      <c r="H119" s="9"/>
      <c r="I119" s="9" t="s">
        <v>19</v>
      </c>
      <c r="J119" s="9" t="s">
        <v>16</v>
      </c>
      <c r="K119" s="9" t="s">
        <v>71</v>
      </c>
      <c r="L119" s="9"/>
      <c r="M119" s="9"/>
      <c r="N119" s="22"/>
    </row>
    <row r="120" spans="1:14" ht="12.75">
      <c r="A120" s="9">
        <v>621.36</v>
      </c>
      <c r="B120" s="93">
        <v>41394</v>
      </c>
      <c r="C120" s="9"/>
      <c r="D120" s="9" t="s">
        <v>15</v>
      </c>
      <c r="E120" s="9" t="s">
        <v>16</v>
      </c>
      <c r="F120" s="9" t="s">
        <v>22</v>
      </c>
      <c r="G120" s="9" t="s">
        <v>23</v>
      </c>
      <c r="H120" s="9"/>
      <c r="I120" s="9" t="s">
        <v>34</v>
      </c>
      <c r="J120" s="9" t="s">
        <v>16</v>
      </c>
      <c r="K120" s="9" t="s">
        <v>72</v>
      </c>
      <c r="L120" s="9" t="s">
        <v>35</v>
      </c>
      <c r="M120" s="9"/>
      <c r="N120" s="22" t="s">
        <v>268</v>
      </c>
    </row>
    <row r="121" spans="1:14" ht="12.75">
      <c r="A121" s="9">
        <v>1189</v>
      </c>
      <c r="B121" s="93">
        <v>41394</v>
      </c>
      <c r="C121" s="9"/>
      <c r="D121" s="9" t="s">
        <v>20</v>
      </c>
      <c r="E121" s="9" t="s">
        <v>40</v>
      </c>
      <c r="F121" s="9" t="s">
        <v>27</v>
      </c>
      <c r="G121" s="9" t="s">
        <v>16</v>
      </c>
      <c r="H121" s="9"/>
      <c r="I121" s="9" t="s">
        <v>19</v>
      </c>
      <c r="J121" s="9" t="s">
        <v>16</v>
      </c>
      <c r="K121" s="9" t="s">
        <v>27</v>
      </c>
      <c r="L121" s="9" t="s">
        <v>0</v>
      </c>
      <c r="M121" s="9"/>
      <c r="N121" s="22"/>
    </row>
    <row r="122" spans="1:14" ht="12.75">
      <c r="A122" s="9">
        <v>13</v>
      </c>
      <c r="B122" s="93">
        <v>41394</v>
      </c>
      <c r="C122" s="9"/>
      <c r="D122" s="9" t="s">
        <v>20</v>
      </c>
      <c r="E122" s="9" t="s">
        <v>40</v>
      </c>
      <c r="F122" s="9" t="s">
        <v>27</v>
      </c>
      <c r="G122" s="9" t="s">
        <v>16</v>
      </c>
      <c r="H122" s="9"/>
      <c r="I122" s="9" t="s">
        <v>19</v>
      </c>
      <c r="J122" s="9" t="s">
        <v>16</v>
      </c>
      <c r="K122" s="9" t="s">
        <v>27</v>
      </c>
      <c r="L122" s="9" t="s">
        <v>1</v>
      </c>
      <c r="M122" s="9"/>
      <c r="N122" s="22"/>
    </row>
    <row r="123" spans="1:14" ht="12.75">
      <c r="A123" s="9">
        <v>12</v>
      </c>
      <c r="B123" s="93">
        <v>41394</v>
      </c>
      <c r="C123" s="9"/>
      <c r="D123" s="9" t="s">
        <v>20</v>
      </c>
      <c r="E123" s="9" t="s">
        <v>40</v>
      </c>
      <c r="F123" s="9" t="s">
        <v>27</v>
      </c>
      <c r="G123" s="9" t="s">
        <v>16</v>
      </c>
      <c r="H123" s="9"/>
      <c r="I123" s="9" t="s">
        <v>19</v>
      </c>
      <c r="J123" s="9" t="s">
        <v>16</v>
      </c>
      <c r="K123" s="9" t="s">
        <v>27</v>
      </c>
      <c r="L123" s="9" t="s">
        <v>41</v>
      </c>
      <c r="M123" s="9"/>
      <c r="N123" s="22"/>
    </row>
    <row r="124" spans="1:14" ht="12.75">
      <c r="A124" s="9">
        <v>0.65</v>
      </c>
      <c r="B124" s="93">
        <v>41394</v>
      </c>
      <c r="C124" s="9"/>
      <c r="D124" s="9" t="s">
        <v>20</v>
      </c>
      <c r="E124" s="9" t="s">
        <v>40</v>
      </c>
      <c r="F124" s="9" t="s">
        <v>27</v>
      </c>
      <c r="G124" s="9" t="s">
        <v>16</v>
      </c>
      <c r="H124" s="9"/>
      <c r="I124" s="9" t="s">
        <v>19</v>
      </c>
      <c r="J124" s="9" t="s">
        <v>16</v>
      </c>
      <c r="K124" s="9" t="s">
        <v>27</v>
      </c>
      <c r="L124" s="9" t="s">
        <v>42</v>
      </c>
      <c r="M124" s="9"/>
      <c r="N124" s="22"/>
    </row>
    <row r="125" spans="1:14" ht="12.75">
      <c r="A125" s="9">
        <v>0</v>
      </c>
      <c r="B125" s="93">
        <v>41394</v>
      </c>
      <c r="C125" s="9"/>
      <c r="D125" s="9" t="s">
        <v>20</v>
      </c>
      <c r="E125" s="9" t="s">
        <v>40</v>
      </c>
      <c r="F125" s="9" t="s">
        <v>27</v>
      </c>
      <c r="G125" s="9" t="s">
        <v>16</v>
      </c>
      <c r="H125" s="9"/>
      <c r="I125" s="9" t="s">
        <v>19</v>
      </c>
      <c r="J125" s="9" t="s">
        <v>16</v>
      </c>
      <c r="K125" s="9" t="s">
        <v>71</v>
      </c>
      <c r="L125" s="9"/>
      <c r="M125" s="9"/>
      <c r="N125" s="22"/>
    </row>
    <row r="126" spans="1:14" ht="12.75">
      <c r="A126" s="9">
        <v>381.72</v>
      </c>
      <c r="B126" s="93">
        <v>41370</v>
      </c>
      <c r="C126" s="9"/>
      <c r="D126" s="9" t="s">
        <v>15</v>
      </c>
      <c r="E126" s="9" t="s">
        <v>16</v>
      </c>
      <c r="F126" s="9" t="s">
        <v>138</v>
      </c>
      <c r="G126" s="9"/>
      <c r="H126" s="9"/>
      <c r="I126" s="9" t="s">
        <v>34</v>
      </c>
      <c r="J126" s="9" t="s">
        <v>16</v>
      </c>
      <c r="K126" s="9" t="s">
        <v>21</v>
      </c>
      <c r="L126" s="9" t="s">
        <v>44</v>
      </c>
      <c r="N126" s="22" t="s">
        <v>205</v>
      </c>
    </row>
    <row r="127" spans="1:14" ht="12.75">
      <c r="A127" s="9">
        <v>473.61</v>
      </c>
      <c r="B127" s="93">
        <v>41394</v>
      </c>
      <c r="C127" s="9"/>
      <c r="D127" s="9" t="s">
        <v>15</v>
      </c>
      <c r="E127" s="9" t="s">
        <v>16</v>
      </c>
      <c r="F127" s="9" t="s">
        <v>22</v>
      </c>
      <c r="G127" s="9" t="s">
        <v>37</v>
      </c>
      <c r="H127" s="9"/>
      <c r="I127" s="9" t="s">
        <v>34</v>
      </c>
      <c r="J127" s="9" t="s">
        <v>16</v>
      </c>
      <c r="K127" s="9" t="s">
        <v>35</v>
      </c>
      <c r="L127" s="9" t="s">
        <v>208</v>
      </c>
      <c r="N127" s="22" t="s">
        <v>209</v>
      </c>
    </row>
    <row r="128" spans="1:14" ht="12.75">
      <c r="A128" s="9">
        <v>52.59</v>
      </c>
      <c r="B128" s="93">
        <v>41394</v>
      </c>
      <c r="D128" t="s">
        <v>15</v>
      </c>
      <c r="E128" t="s">
        <v>16</v>
      </c>
      <c r="F128" t="s">
        <v>179</v>
      </c>
      <c r="I128" s="9" t="s">
        <v>34</v>
      </c>
      <c r="J128" s="9" t="s">
        <v>16</v>
      </c>
      <c r="K128" s="9" t="s">
        <v>35</v>
      </c>
      <c r="L128" s="9" t="s">
        <v>269</v>
      </c>
      <c r="N128" s="22" t="s">
        <v>270</v>
      </c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  <row r="305" ht="12.75">
      <c r="B305" s="12"/>
    </row>
    <row r="306" ht="12.75">
      <c r="B306" s="12"/>
    </row>
    <row r="307" ht="12.75">
      <c r="B307" s="12"/>
    </row>
    <row r="308" ht="12.75">
      <c r="B308" s="12"/>
    </row>
    <row r="309" ht="12.75">
      <c r="B309" s="12"/>
    </row>
    <row r="310" ht="12.75">
      <c r="B310" s="12"/>
    </row>
    <row r="311" ht="12.75">
      <c r="B311" s="12"/>
    </row>
    <row r="312" ht="12.75">
      <c r="B312" s="12"/>
    </row>
    <row r="313" ht="12.75">
      <c r="B313" s="12"/>
    </row>
    <row r="314" ht="12.75">
      <c r="B314" s="12"/>
    </row>
    <row r="315" ht="12.75">
      <c r="B315" s="12"/>
    </row>
    <row r="316" ht="12.75">
      <c r="B316" s="12"/>
    </row>
    <row r="317" ht="12.75">
      <c r="B317" s="12"/>
    </row>
    <row r="318" ht="12.75">
      <c r="B318" s="12"/>
    </row>
    <row r="319" ht="12.75">
      <c r="B319" s="12"/>
    </row>
    <row r="320" ht="12.75">
      <c r="B320" s="12"/>
    </row>
    <row r="321" ht="12.75">
      <c r="B321" s="12"/>
    </row>
    <row r="322" ht="12.75">
      <c r="B322" s="12"/>
    </row>
    <row r="323" ht="12.75">
      <c r="B323" s="12"/>
    </row>
    <row r="324" ht="12.75">
      <c r="B324" s="12"/>
    </row>
    <row r="325" ht="12.75">
      <c r="B325" s="12"/>
    </row>
    <row r="326" ht="12.75">
      <c r="B326" s="12"/>
    </row>
    <row r="327" ht="12.75">
      <c r="B327" s="12"/>
    </row>
    <row r="328" ht="12.75">
      <c r="B328" s="12"/>
    </row>
    <row r="329" ht="12.75">
      <c r="B329" s="12"/>
    </row>
    <row r="330" ht="12.75">
      <c r="B330" s="12"/>
    </row>
    <row r="331" ht="12.75">
      <c r="B331" s="12"/>
    </row>
    <row r="332" ht="12.75">
      <c r="B332" s="12"/>
    </row>
    <row r="333" ht="12.75">
      <c r="B333" s="12"/>
    </row>
    <row r="334" ht="12.75">
      <c r="B334" s="12"/>
    </row>
    <row r="335" ht="12.75">
      <c r="B335" s="12"/>
    </row>
    <row r="336" ht="12.75">
      <c r="B336" s="12"/>
    </row>
    <row r="337" ht="12.75">
      <c r="B337" s="12"/>
    </row>
    <row r="338" ht="12.75">
      <c r="B338" s="12"/>
    </row>
    <row r="339" ht="12.75">
      <c r="B339" s="12"/>
    </row>
    <row r="340" ht="12.75">
      <c r="B340" s="12"/>
    </row>
    <row r="341" ht="12.75">
      <c r="B341" s="12"/>
    </row>
    <row r="342" ht="12.75">
      <c r="B342" s="12"/>
    </row>
    <row r="343" ht="12.75">
      <c r="B343" s="12"/>
    </row>
    <row r="344" ht="12.75">
      <c r="B344" s="12"/>
    </row>
    <row r="345" ht="12.75">
      <c r="B345" s="12"/>
    </row>
    <row r="346" ht="12.75">
      <c r="B346" s="12"/>
    </row>
    <row r="347" ht="12.75">
      <c r="B347" s="12"/>
    </row>
    <row r="348" ht="12.75">
      <c r="B348" s="12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zoomScalePageLayoutView="0" workbookViewId="0" topLeftCell="A4">
      <pane ySplit="4" topLeftCell="A37" activePane="bottomLeft" state="frozen"/>
      <selection pane="topLeft" activeCell="A4" sqref="A4"/>
      <selection pane="bottomLeft" activeCell="D50" sqref="D50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0" bestFit="1" customWidth="1"/>
    <col min="10" max="10" width="11.00390625" style="0" bestFit="1" customWidth="1"/>
  </cols>
  <sheetData>
    <row r="5" spans="1:10" ht="12.75">
      <c r="A5" t="s">
        <v>53</v>
      </c>
      <c r="D5" t="s">
        <v>48</v>
      </c>
      <c r="J5" t="s">
        <v>54</v>
      </c>
    </row>
    <row r="7" spans="4:9" ht="12.75">
      <c r="D7" t="s">
        <v>49</v>
      </c>
      <c r="E7" t="s">
        <v>31</v>
      </c>
      <c r="F7" t="s">
        <v>23</v>
      </c>
      <c r="G7" t="s">
        <v>50</v>
      </c>
      <c r="H7" t="s">
        <v>51</v>
      </c>
      <c r="I7" t="s">
        <v>52</v>
      </c>
    </row>
    <row r="8" spans="1:9" ht="12.75">
      <c r="A8" s="27">
        <v>12</v>
      </c>
      <c r="B8" s="27">
        <v>2009</v>
      </c>
      <c r="C8" s="27"/>
      <c r="D8" s="27">
        <v>28239</v>
      </c>
      <c r="E8" s="28">
        <v>40150</v>
      </c>
      <c r="F8" s="27">
        <v>557.72</v>
      </c>
      <c r="G8" s="27">
        <v>150</v>
      </c>
      <c r="H8" s="27">
        <f>F8+G8</f>
        <v>707.72</v>
      </c>
      <c r="I8" s="28">
        <v>40182</v>
      </c>
    </row>
    <row r="9" spans="1:9" ht="12.75">
      <c r="A9" s="27">
        <v>1</v>
      </c>
      <c r="B9" s="27">
        <v>2010</v>
      </c>
      <c r="C9" s="27"/>
      <c r="D9" s="27">
        <v>28369</v>
      </c>
      <c r="E9" s="28">
        <v>40175</v>
      </c>
      <c r="F9" s="27">
        <v>506.12</v>
      </c>
      <c r="G9" s="27">
        <v>150</v>
      </c>
      <c r="H9" s="27">
        <f>F9+G9</f>
        <v>656.12</v>
      </c>
      <c r="I9" s="28">
        <v>40182</v>
      </c>
    </row>
    <row r="10" spans="1:9" ht="12.75">
      <c r="A10" s="27">
        <v>2</v>
      </c>
      <c r="B10" s="27">
        <v>2010</v>
      </c>
      <c r="C10" s="27"/>
      <c r="D10" s="27">
        <v>28554</v>
      </c>
      <c r="E10" s="28">
        <v>40205</v>
      </c>
      <c r="F10" s="27"/>
      <c r="G10" s="27"/>
      <c r="H10" s="27">
        <v>752.91</v>
      </c>
      <c r="I10" s="28">
        <v>40217</v>
      </c>
    </row>
    <row r="11" spans="1:9" ht="12.75">
      <c r="A11" s="27">
        <v>3</v>
      </c>
      <c r="B11" s="27">
        <v>2010</v>
      </c>
      <c r="C11" s="27"/>
      <c r="D11" s="27">
        <v>28817</v>
      </c>
      <c r="E11" s="28">
        <v>40239</v>
      </c>
      <c r="F11" s="27"/>
      <c r="G11" s="27"/>
      <c r="H11" s="27">
        <v>656.12</v>
      </c>
      <c r="I11" s="28">
        <v>40280</v>
      </c>
    </row>
    <row r="12" spans="1:9" ht="12.75">
      <c r="A12" s="27">
        <v>4</v>
      </c>
      <c r="B12" s="27">
        <v>2010</v>
      </c>
      <c r="C12" s="27"/>
      <c r="D12" s="27">
        <v>29060</v>
      </c>
      <c r="E12" s="28">
        <v>40275</v>
      </c>
      <c r="F12" s="27"/>
      <c r="G12" s="27"/>
      <c r="H12" s="27">
        <v>644.54</v>
      </c>
      <c r="I12" s="28">
        <v>40294</v>
      </c>
    </row>
    <row r="13" spans="1:9" ht="12.75">
      <c r="A13" s="27">
        <v>5</v>
      </c>
      <c r="B13" s="27">
        <v>2010</v>
      </c>
      <c r="C13" s="27"/>
      <c r="D13" s="27">
        <v>29183</v>
      </c>
      <c r="E13" s="28">
        <v>40291</v>
      </c>
      <c r="F13" s="27"/>
      <c r="G13" s="27"/>
      <c r="H13" s="27">
        <v>656.12</v>
      </c>
      <c r="I13" s="28">
        <v>40301</v>
      </c>
    </row>
    <row r="14" spans="1:10" ht="12.75">
      <c r="A14" s="29">
        <v>6</v>
      </c>
      <c r="B14" s="29">
        <v>2010</v>
      </c>
      <c r="C14" s="29"/>
      <c r="D14" s="29">
        <v>29377</v>
      </c>
      <c r="E14" s="30">
        <v>40325</v>
      </c>
      <c r="F14" s="29"/>
      <c r="G14" s="29"/>
      <c r="H14" s="29">
        <v>670.97</v>
      </c>
      <c r="I14" s="30">
        <v>40393</v>
      </c>
      <c r="J14" s="136" t="s">
        <v>43</v>
      </c>
    </row>
    <row r="15" spans="1:10" ht="12.75">
      <c r="A15" s="29">
        <v>7</v>
      </c>
      <c r="B15" s="29">
        <v>2010</v>
      </c>
      <c r="C15" s="29"/>
      <c r="D15" s="29">
        <v>29523</v>
      </c>
      <c r="E15" s="30">
        <v>40358</v>
      </c>
      <c r="F15" s="29"/>
      <c r="G15" s="29"/>
      <c r="H15" s="29">
        <v>677.1</v>
      </c>
      <c r="I15" s="30">
        <v>40393</v>
      </c>
      <c r="J15" s="136"/>
    </row>
    <row r="16" spans="1:10" ht="12.75">
      <c r="A16" s="29">
        <v>8</v>
      </c>
      <c r="B16" s="29">
        <v>2010</v>
      </c>
      <c r="C16" s="29"/>
      <c r="D16" s="29">
        <v>29600</v>
      </c>
      <c r="E16" s="30">
        <v>40389</v>
      </c>
      <c r="F16" s="29"/>
      <c r="G16" s="29"/>
      <c r="H16" s="29">
        <v>621.36</v>
      </c>
      <c r="I16" s="30">
        <v>40448</v>
      </c>
      <c r="J16" s="136">
        <v>116240321</v>
      </c>
    </row>
    <row r="17" spans="1:10" ht="12.75">
      <c r="A17" s="29">
        <v>9</v>
      </c>
      <c r="B17" s="29">
        <v>2010</v>
      </c>
      <c r="C17" s="29"/>
      <c r="D17" s="29">
        <v>29760</v>
      </c>
      <c r="E17" s="30">
        <v>40429</v>
      </c>
      <c r="F17" s="29"/>
      <c r="G17" s="29"/>
      <c r="H17" s="29">
        <v>1118.18</v>
      </c>
      <c r="I17" s="30">
        <v>40448</v>
      </c>
      <c r="J17" s="136"/>
    </row>
    <row r="18" spans="1:10" ht="12.75">
      <c r="A18" s="29">
        <v>10</v>
      </c>
      <c r="B18" s="29">
        <v>2010</v>
      </c>
      <c r="C18" s="29"/>
      <c r="D18" s="29">
        <v>29880</v>
      </c>
      <c r="E18" s="30">
        <v>40451</v>
      </c>
      <c r="F18" s="29"/>
      <c r="G18" s="29"/>
      <c r="H18" s="29">
        <v>683.22</v>
      </c>
      <c r="I18" s="30">
        <v>40511</v>
      </c>
      <c r="J18" s="136">
        <v>2537</v>
      </c>
    </row>
    <row r="19" spans="1:10" ht="12.75">
      <c r="A19" s="29">
        <v>11</v>
      </c>
      <c r="B19" s="29">
        <v>2010</v>
      </c>
      <c r="C19" s="29"/>
      <c r="D19" s="29">
        <v>30041</v>
      </c>
      <c r="E19" s="30">
        <v>40478</v>
      </c>
      <c r="F19" s="29"/>
      <c r="G19" s="29"/>
      <c r="H19" s="29">
        <v>683.22</v>
      </c>
      <c r="I19" s="30">
        <v>40511</v>
      </c>
      <c r="J19" s="136"/>
    </row>
    <row r="20" spans="1:10" ht="12.75">
      <c r="A20" s="29">
        <v>12</v>
      </c>
      <c r="B20" s="29">
        <v>2010</v>
      </c>
      <c r="C20" s="29"/>
      <c r="D20" s="29">
        <v>30200</v>
      </c>
      <c r="E20" s="30">
        <v>40505</v>
      </c>
      <c r="F20" s="29"/>
      <c r="G20" s="29"/>
      <c r="H20" s="29">
        <v>683.22</v>
      </c>
      <c r="I20" s="30">
        <v>40557</v>
      </c>
      <c r="J20" s="13">
        <v>1082405182</v>
      </c>
    </row>
    <row r="21" spans="1:10" ht="12.75">
      <c r="A21" s="29">
        <v>1</v>
      </c>
      <c r="B21" s="29">
        <v>2011</v>
      </c>
      <c r="C21" s="29"/>
      <c r="D21" s="29">
        <v>30409</v>
      </c>
      <c r="E21" s="30">
        <v>40550</v>
      </c>
      <c r="F21" s="29"/>
      <c r="G21" s="29"/>
      <c r="H21" s="29">
        <v>746.45</v>
      </c>
      <c r="I21" s="30">
        <v>40583</v>
      </c>
      <c r="J21" s="16">
        <v>2542</v>
      </c>
    </row>
    <row r="22" spans="1:10" ht="12.75">
      <c r="A22" s="29">
        <v>2</v>
      </c>
      <c r="B22" s="29">
        <v>2011</v>
      </c>
      <c r="C22" s="29"/>
      <c r="D22" s="29">
        <v>30566</v>
      </c>
      <c r="E22" s="30">
        <v>40575</v>
      </c>
      <c r="F22" s="29"/>
      <c r="G22" s="29"/>
      <c r="H22" s="29">
        <v>733.54</v>
      </c>
      <c r="I22" s="29"/>
      <c r="J22">
        <v>2552</v>
      </c>
    </row>
    <row r="23" spans="1:10" ht="12.75">
      <c r="A23" s="29">
        <v>3</v>
      </c>
      <c r="B23" s="29">
        <v>2011</v>
      </c>
      <c r="C23" s="29"/>
      <c r="D23" s="29">
        <v>30733</v>
      </c>
      <c r="E23" s="30">
        <v>40598</v>
      </c>
      <c r="F23" s="29"/>
      <c r="G23" s="29"/>
      <c r="H23" s="29">
        <v>644.54</v>
      </c>
      <c r="I23" s="29"/>
      <c r="J23" s="17">
        <v>2547</v>
      </c>
    </row>
    <row r="24" spans="1:9" ht="12.75">
      <c r="A24" s="29">
        <v>4</v>
      </c>
      <c r="B24" s="29">
        <v>2011</v>
      </c>
      <c r="C24" s="29"/>
      <c r="D24" s="29">
        <v>31003</v>
      </c>
      <c r="E24" s="30"/>
      <c r="F24" s="29"/>
      <c r="G24" s="29"/>
      <c r="H24" s="29"/>
      <c r="I24" s="29"/>
    </row>
    <row r="25" spans="1:9" ht="12.75">
      <c r="A25" s="29">
        <v>5</v>
      </c>
      <c r="B25" s="29">
        <v>2011</v>
      </c>
      <c r="C25" s="29"/>
      <c r="D25" s="29">
        <v>31158</v>
      </c>
      <c r="E25" s="30"/>
      <c r="F25" s="29"/>
      <c r="G25" s="29"/>
      <c r="H25" s="29"/>
      <c r="I25" s="29"/>
    </row>
    <row r="26" spans="1:10" ht="12.75">
      <c r="A26">
        <v>6</v>
      </c>
      <c r="B26">
        <v>2011</v>
      </c>
      <c r="D26">
        <v>31351</v>
      </c>
      <c r="E26" s="12"/>
      <c r="J26">
        <v>2568</v>
      </c>
    </row>
    <row r="27" spans="1:10" ht="12.75">
      <c r="A27">
        <v>7</v>
      </c>
      <c r="B27">
        <v>2011</v>
      </c>
      <c r="D27">
        <v>31470</v>
      </c>
      <c r="E27" s="12">
        <v>40724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2">
        <v>40759</v>
      </c>
      <c r="F28">
        <v>471</v>
      </c>
      <c r="G28">
        <v>150</v>
      </c>
      <c r="H28">
        <v>621</v>
      </c>
      <c r="I28" s="12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2">
        <v>40792</v>
      </c>
      <c r="F29">
        <v>1040</v>
      </c>
      <c r="G29">
        <v>150</v>
      </c>
      <c r="H29">
        <f>F29+G29</f>
        <v>1190</v>
      </c>
      <c r="I29" s="12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2">
        <v>40815</v>
      </c>
      <c r="F30">
        <v>521</v>
      </c>
      <c r="G30">
        <v>150</v>
      </c>
      <c r="H30">
        <f>F30+G30</f>
        <v>671</v>
      </c>
      <c r="I30" s="12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2">
        <v>40848</v>
      </c>
      <c r="F31">
        <v>521</v>
      </c>
      <c r="G31">
        <v>150</v>
      </c>
      <c r="H31">
        <f>F31+G31</f>
        <v>671</v>
      </c>
      <c r="I31" s="12">
        <v>40859</v>
      </c>
      <c r="J31">
        <v>2588</v>
      </c>
    </row>
    <row r="32" spans="1:10" ht="12.75">
      <c r="A32">
        <v>12</v>
      </c>
      <c r="B32">
        <v>2011</v>
      </c>
      <c r="D32">
        <v>32169</v>
      </c>
      <c r="E32" s="12"/>
      <c r="H32">
        <v>671</v>
      </c>
      <c r="I32" s="12">
        <v>40890</v>
      </c>
      <c r="J32">
        <v>2590</v>
      </c>
    </row>
    <row r="33" spans="1:10" ht="12.75">
      <c r="A33">
        <v>1</v>
      </c>
      <c r="B33">
        <v>2012</v>
      </c>
      <c r="D33">
        <v>32316</v>
      </c>
      <c r="E33" s="12"/>
      <c r="H33">
        <v>671</v>
      </c>
      <c r="I33" s="12">
        <v>40926</v>
      </c>
      <c r="J33">
        <v>2591</v>
      </c>
    </row>
    <row r="34" spans="1:10" ht="12.75">
      <c r="A34">
        <v>2</v>
      </c>
      <c r="B34">
        <v>2012</v>
      </c>
      <c r="D34">
        <v>32444</v>
      </c>
      <c r="E34" s="12"/>
      <c r="H34">
        <v>671</v>
      </c>
      <c r="I34" s="12">
        <v>40948</v>
      </c>
      <c r="J34">
        <v>2596</v>
      </c>
    </row>
    <row r="35" spans="1:10" ht="12.75">
      <c r="A35">
        <v>3</v>
      </c>
      <c r="B35">
        <v>2012</v>
      </c>
      <c r="D35">
        <v>32711</v>
      </c>
      <c r="E35" s="12"/>
      <c r="H35">
        <v>727</v>
      </c>
      <c r="I35" s="12">
        <v>41002</v>
      </c>
      <c r="J35">
        <v>2602</v>
      </c>
    </row>
    <row r="36" spans="1:10" ht="12.75">
      <c r="A36">
        <v>4</v>
      </c>
      <c r="B36">
        <v>2012</v>
      </c>
      <c r="D36">
        <v>32856</v>
      </c>
      <c r="E36" s="12"/>
      <c r="H36">
        <v>727</v>
      </c>
      <c r="I36" s="12">
        <v>41018</v>
      </c>
      <c r="J36">
        <v>2604</v>
      </c>
    </row>
    <row r="37" spans="1:10" ht="12.75">
      <c r="A37">
        <v>5</v>
      </c>
      <c r="B37">
        <v>2012</v>
      </c>
      <c r="D37">
        <v>33038</v>
      </c>
      <c r="E37" s="12"/>
      <c r="H37">
        <v>734</v>
      </c>
      <c r="I37" s="12">
        <v>41044</v>
      </c>
      <c r="J37">
        <v>2610</v>
      </c>
    </row>
    <row r="38" spans="1:10" ht="12.75">
      <c r="A38">
        <v>6</v>
      </c>
      <c r="B38">
        <v>2012</v>
      </c>
      <c r="D38">
        <v>33141</v>
      </c>
      <c r="E38" s="12"/>
      <c r="H38">
        <v>701</v>
      </c>
      <c r="I38" s="12">
        <v>41072</v>
      </c>
      <c r="J38">
        <v>2615</v>
      </c>
    </row>
    <row r="39" spans="1:10" ht="12.75">
      <c r="A39">
        <v>7</v>
      </c>
      <c r="B39">
        <v>2012</v>
      </c>
      <c r="E39" s="12"/>
      <c r="H39">
        <v>704.5</v>
      </c>
      <c r="I39" s="12">
        <v>41128</v>
      </c>
      <c r="J39" t="s">
        <v>180</v>
      </c>
    </row>
    <row r="40" spans="1:10" ht="12.75">
      <c r="A40">
        <v>8</v>
      </c>
      <c r="B40">
        <v>2012</v>
      </c>
      <c r="E40" s="12"/>
      <c r="H40">
        <v>704.5</v>
      </c>
      <c r="I40" s="12">
        <v>41128</v>
      </c>
      <c r="J40" t="s">
        <v>180</v>
      </c>
    </row>
    <row r="41" spans="1:10" ht="12.75">
      <c r="A41">
        <v>9</v>
      </c>
      <c r="B41">
        <v>2012</v>
      </c>
      <c r="D41">
        <v>33462</v>
      </c>
      <c r="E41" s="12"/>
      <c r="H41">
        <v>714</v>
      </c>
      <c r="I41" s="12">
        <v>41194</v>
      </c>
      <c r="J41">
        <v>2626</v>
      </c>
    </row>
    <row r="42" spans="1:10" ht="12.75">
      <c r="A42">
        <v>10</v>
      </c>
      <c r="B42">
        <v>2012</v>
      </c>
      <c r="E42" s="12"/>
      <c r="H42">
        <v>708</v>
      </c>
      <c r="I42" s="12">
        <v>41231</v>
      </c>
      <c r="J42">
        <v>2632</v>
      </c>
    </row>
    <row r="43" spans="1:10" ht="12.75">
      <c r="A43">
        <v>11</v>
      </c>
      <c r="B43">
        <v>2012</v>
      </c>
      <c r="E43" s="12"/>
      <c r="H43">
        <v>1172</v>
      </c>
      <c r="I43" s="12">
        <v>41231</v>
      </c>
      <c r="J43">
        <v>2633</v>
      </c>
    </row>
    <row r="44" spans="1:10" ht="12.75">
      <c r="A44">
        <v>12</v>
      </c>
      <c r="B44">
        <v>2012</v>
      </c>
      <c r="D44">
        <v>33878</v>
      </c>
      <c r="E44" s="12"/>
      <c r="H44">
        <v>714</v>
      </c>
      <c r="I44" s="12">
        <v>41270</v>
      </c>
      <c r="J44">
        <v>2638</v>
      </c>
    </row>
    <row r="45" spans="1:10" ht="12.75">
      <c r="A45">
        <v>1</v>
      </c>
      <c r="B45">
        <v>2013</v>
      </c>
      <c r="D45">
        <v>34151</v>
      </c>
      <c r="E45" s="12"/>
      <c r="H45">
        <v>721</v>
      </c>
      <c r="I45" s="12">
        <v>41306</v>
      </c>
      <c r="J45">
        <v>2641</v>
      </c>
    </row>
    <row r="46" spans="1:10" ht="12.75">
      <c r="A46">
        <v>2</v>
      </c>
      <c r="B46">
        <v>2013</v>
      </c>
      <c r="D46">
        <v>34051</v>
      </c>
      <c r="E46" s="12"/>
      <c r="H46">
        <v>714</v>
      </c>
      <c r="I46" s="12">
        <v>41311</v>
      </c>
      <c r="J46">
        <v>2646</v>
      </c>
    </row>
    <row r="47" spans="1:10" ht="12.75">
      <c r="A47">
        <v>3</v>
      </c>
      <c r="B47">
        <v>2013</v>
      </c>
      <c r="D47">
        <v>34360</v>
      </c>
      <c r="E47" s="12"/>
      <c r="H47">
        <v>671</v>
      </c>
      <c r="I47" s="12">
        <v>41335</v>
      </c>
      <c r="J47">
        <v>2647</v>
      </c>
    </row>
    <row r="48" spans="1:10" ht="12.75">
      <c r="A48">
        <v>4</v>
      </c>
      <c r="B48">
        <v>2013</v>
      </c>
      <c r="D48">
        <v>34568</v>
      </c>
      <c r="E48" s="12"/>
      <c r="H48">
        <v>721</v>
      </c>
      <c r="I48" s="12">
        <v>41362</v>
      </c>
      <c r="J48">
        <v>2652</v>
      </c>
    </row>
    <row r="49" spans="1:10" ht="12.75">
      <c r="A49">
        <v>5</v>
      </c>
      <c r="B49">
        <v>2013</v>
      </c>
      <c r="D49">
        <v>34730</v>
      </c>
      <c r="E49" s="12"/>
      <c r="H49">
        <v>621.36</v>
      </c>
      <c r="I49" s="12">
        <v>41397</v>
      </c>
      <c r="J49">
        <v>2661</v>
      </c>
    </row>
    <row r="50" spans="1:9" ht="12.75">
      <c r="A50">
        <v>6</v>
      </c>
      <c r="B50">
        <v>2013</v>
      </c>
      <c r="E50" s="12"/>
      <c r="I50" s="12"/>
    </row>
    <row r="51" spans="1:9" ht="12.75">
      <c r="A51">
        <v>7</v>
      </c>
      <c r="B51">
        <v>2013</v>
      </c>
      <c r="E51" s="12"/>
      <c r="I51" s="12"/>
    </row>
    <row r="52" spans="1:9" ht="12.75">
      <c r="A52">
        <v>8</v>
      </c>
      <c r="B52">
        <v>2013</v>
      </c>
      <c r="E52" s="12"/>
      <c r="I52" s="12"/>
    </row>
    <row r="53" spans="1:9" ht="12.75">
      <c r="A53">
        <v>9</v>
      </c>
      <c r="B53">
        <v>2013</v>
      </c>
      <c r="E53" s="12"/>
      <c r="I53" s="12"/>
    </row>
    <row r="54" spans="1:9" ht="12.75">
      <c r="A54">
        <v>10</v>
      </c>
      <c r="B54">
        <v>2013</v>
      </c>
      <c r="E54" s="12"/>
      <c r="I54" s="12"/>
    </row>
    <row r="55" spans="1:9" ht="12.75">
      <c r="A55">
        <v>11</v>
      </c>
      <c r="B55">
        <v>2013</v>
      </c>
      <c r="E55" s="12"/>
      <c r="I55" s="12"/>
    </row>
    <row r="56" spans="1:9" ht="12.75">
      <c r="A56">
        <v>12</v>
      </c>
      <c r="B56">
        <v>2013</v>
      </c>
      <c r="E56" s="12"/>
      <c r="I56" s="12"/>
    </row>
    <row r="57" spans="1:9" ht="12.75">
      <c r="A57">
        <v>1</v>
      </c>
      <c r="B57">
        <v>2014</v>
      </c>
      <c r="E57" s="12"/>
      <c r="I57" s="12"/>
    </row>
    <row r="58" spans="1:9" ht="12.75">
      <c r="A58">
        <v>2</v>
      </c>
      <c r="B58">
        <v>2014</v>
      </c>
      <c r="E58" s="12"/>
      <c r="I58" s="12"/>
    </row>
    <row r="59" spans="1:9" ht="12.75">
      <c r="A59">
        <v>3</v>
      </c>
      <c r="B59">
        <v>2014</v>
      </c>
      <c r="E59" s="12"/>
      <c r="I59" s="12"/>
    </row>
    <row r="60" spans="1:9" ht="12.75">
      <c r="A60">
        <v>4</v>
      </c>
      <c r="B60">
        <v>2014</v>
      </c>
      <c r="E60" s="12"/>
      <c r="I60" s="12"/>
    </row>
    <row r="61" spans="1:9" ht="12.75">
      <c r="A61">
        <v>5</v>
      </c>
      <c r="B61">
        <v>2014</v>
      </c>
      <c r="E61" s="12"/>
      <c r="I61" s="12"/>
    </row>
    <row r="62" spans="1:5" ht="12.75">
      <c r="A62">
        <v>6</v>
      </c>
      <c r="B62">
        <v>2014</v>
      </c>
      <c r="E62" s="12"/>
    </row>
    <row r="63" spans="1:5" ht="12.75">
      <c r="A63">
        <v>7</v>
      </c>
      <c r="B63">
        <v>2014</v>
      </c>
      <c r="E63" s="12"/>
    </row>
    <row r="64" spans="1:5" ht="12.75">
      <c r="A64">
        <v>8</v>
      </c>
      <c r="B64">
        <v>2014</v>
      </c>
      <c r="E64" s="12"/>
    </row>
    <row r="65" spans="1:5" ht="12.75">
      <c r="A65">
        <v>9</v>
      </c>
      <c r="B65">
        <v>2014</v>
      </c>
      <c r="E65" s="12"/>
    </row>
    <row r="66" spans="1:5" ht="12.75">
      <c r="A66">
        <v>10</v>
      </c>
      <c r="B66">
        <v>2014</v>
      </c>
      <c r="E66" s="12"/>
    </row>
    <row r="67" spans="1:5" ht="12.75">
      <c r="A67">
        <v>11</v>
      </c>
      <c r="B67">
        <v>2014</v>
      </c>
      <c r="E67" s="12"/>
    </row>
    <row r="68" spans="1:5" ht="12.75">
      <c r="A68">
        <v>12</v>
      </c>
      <c r="B68">
        <v>2014</v>
      </c>
      <c r="E68" s="12"/>
    </row>
    <row r="69" ht="12.75">
      <c r="E69" s="12"/>
    </row>
    <row r="70" ht="12.75">
      <c r="E70" s="12"/>
    </row>
    <row r="71" ht="12.75">
      <c r="E71" s="12"/>
    </row>
    <row r="72" ht="12.75">
      <c r="E72" s="12"/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  <row r="78" ht="12.75">
      <c r="E78" s="12"/>
    </row>
    <row r="79" ht="12.75">
      <c r="E79" s="12"/>
    </row>
    <row r="80" ht="12.75">
      <c r="E80" s="12"/>
    </row>
    <row r="81" ht="12.75">
      <c r="E81" s="12"/>
    </row>
    <row r="82" ht="12.75">
      <c r="E82" s="12"/>
    </row>
    <row r="83" ht="12.75">
      <c r="E83" s="12"/>
    </row>
    <row r="84" ht="12.75">
      <c r="E84" s="12"/>
    </row>
    <row r="85" ht="12.75">
      <c r="E85" s="12"/>
    </row>
    <row r="86" ht="12.75">
      <c r="E86" s="12"/>
    </row>
    <row r="87" ht="12.75">
      <c r="E87" s="12"/>
    </row>
    <row r="88" ht="12.75">
      <c r="E88" s="12"/>
    </row>
    <row r="89" ht="12.75">
      <c r="E89" s="12"/>
    </row>
    <row r="90" ht="12.75">
      <c r="E90" s="12"/>
    </row>
    <row r="91" ht="12.75">
      <c r="E91" s="12"/>
    </row>
    <row r="92" ht="12.75">
      <c r="E92" s="12"/>
    </row>
    <row r="93" ht="12.75">
      <c r="E93" s="12"/>
    </row>
    <row r="94" ht="12.75">
      <c r="E94" s="12"/>
    </row>
    <row r="95" ht="12.75">
      <c r="E95" s="12"/>
    </row>
    <row r="96" ht="12.75">
      <c r="E96" s="12"/>
    </row>
    <row r="97" ht="12.75">
      <c r="E97" s="12"/>
    </row>
    <row r="98" ht="12.75">
      <c r="E98" s="12"/>
    </row>
    <row r="99" ht="12.75">
      <c r="E99" s="12"/>
    </row>
    <row r="100" ht="12.75">
      <c r="E100" s="12"/>
    </row>
    <row r="101" ht="12.75">
      <c r="E101" s="12"/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  <row r="118" ht="12.75">
      <c r="E118" s="12"/>
    </row>
    <row r="119" ht="12.75">
      <c r="E119" s="12"/>
    </row>
    <row r="120" ht="12.75">
      <c r="E120" s="12"/>
    </row>
    <row r="121" ht="12.75">
      <c r="E121" s="12"/>
    </row>
    <row r="122" ht="12.75">
      <c r="E122" s="12"/>
    </row>
    <row r="123" ht="12.75">
      <c r="E123" s="12"/>
    </row>
    <row r="124" ht="12.75">
      <c r="E124" s="12"/>
    </row>
    <row r="125" ht="12.75">
      <c r="E125" s="12"/>
    </row>
    <row r="126" ht="12.75">
      <c r="E126" s="12"/>
    </row>
    <row r="127" ht="12.75">
      <c r="E127" s="12"/>
    </row>
    <row r="128" ht="12.75">
      <c r="E128" s="12"/>
    </row>
    <row r="129" ht="12.75">
      <c r="E129" s="12"/>
    </row>
    <row r="130" ht="12.75">
      <c r="E130" s="12"/>
    </row>
    <row r="131" ht="12.75">
      <c r="E131" s="12"/>
    </row>
    <row r="132" ht="12.75">
      <c r="E132" s="12"/>
    </row>
    <row r="133" ht="12.75">
      <c r="E133" s="12"/>
    </row>
    <row r="134" ht="12.75">
      <c r="E134" s="12"/>
    </row>
    <row r="135" ht="12.75">
      <c r="E135" s="12"/>
    </row>
    <row r="136" ht="12.75">
      <c r="E136" s="12"/>
    </row>
    <row r="137" ht="12.75">
      <c r="E137" s="12"/>
    </row>
    <row r="138" ht="12.75">
      <c r="E138" s="12"/>
    </row>
    <row r="139" ht="12.75">
      <c r="E139" s="12"/>
    </row>
    <row r="140" ht="12.75">
      <c r="E140" s="12"/>
    </row>
    <row r="141" ht="12.75">
      <c r="E141" s="12"/>
    </row>
    <row r="142" ht="12.75">
      <c r="E142" s="12"/>
    </row>
    <row r="143" ht="12.75">
      <c r="E143" s="12"/>
    </row>
    <row r="144" ht="12.75">
      <c r="E144" s="12"/>
    </row>
    <row r="145" ht="12.75">
      <c r="E145" s="12"/>
    </row>
    <row r="146" ht="12.75">
      <c r="E146" s="12"/>
    </row>
    <row r="147" ht="12.75">
      <c r="E147" s="12"/>
    </row>
    <row r="148" ht="12.75">
      <c r="E148" s="12"/>
    </row>
    <row r="149" ht="12.75">
      <c r="E149" s="12"/>
    </row>
    <row r="150" ht="12.75">
      <c r="E150" s="12"/>
    </row>
    <row r="151" ht="12.75">
      <c r="E151" s="12"/>
    </row>
    <row r="152" ht="12.75">
      <c r="E152" s="12"/>
    </row>
    <row r="153" ht="12.75">
      <c r="E153" s="12"/>
    </row>
    <row r="154" ht="12.75">
      <c r="E154" s="12"/>
    </row>
    <row r="155" ht="12.75">
      <c r="E155" s="12"/>
    </row>
    <row r="156" ht="12.75">
      <c r="E156" s="12"/>
    </row>
    <row r="157" ht="12.75">
      <c r="E157" s="12"/>
    </row>
    <row r="158" ht="12.75">
      <c r="E158" s="12"/>
    </row>
    <row r="159" ht="12.75">
      <c r="E159" s="12"/>
    </row>
    <row r="160" ht="12.75">
      <c r="E160" s="12"/>
    </row>
    <row r="161" ht="12.75">
      <c r="E161" s="12"/>
    </row>
    <row r="162" ht="12.75">
      <c r="E162" s="12"/>
    </row>
    <row r="163" ht="12.75">
      <c r="E163" s="12"/>
    </row>
    <row r="164" ht="12.75">
      <c r="E164" s="12"/>
    </row>
    <row r="165" ht="12.75">
      <c r="E165" s="12"/>
    </row>
    <row r="166" ht="12.75">
      <c r="E166" s="12"/>
    </row>
    <row r="167" ht="12.75">
      <c r="E167" s="12"/>
    </row>
    <row r="168" ht="12.75">
      <c r="E168" s="12"/>
    </row>
    <row r="169" ht="12.75">
      <c r="E169" s="12"/>
    </row>
    <row r="170" ht="12.75">
      <c r="E170" s="12"/>
    </row>
    <row r="171" ht="12.75">
      <c r="E171" s="12"/>
    </row>
    <row r="172" ht="12.75">
      <c r="E172" s="12"/>
    </row>
    <row r="173" ht="12.75">
      <c r="E173" s="12"/>
    </row>
    <row r="174" ht="12.75">
      <c r="E174" s="12"/>
    </row>
    <row r="175" ht="12.75">
      <c r="E175" s="12"/>
    </row>
    <row r="176" ht="12.75">
      <c r="E176" s="12"/>
    </row>
    <row r="177" ht="12.75">
      <c r="E177" s="12"/>
    </row>
    <row r="178" ht="12.75">
      <c r="E178" s="12"/>
    </row>
    <row r="179" ht="12.75">
      <c r="E179" s="12"/>
    </row>
    <row r="180" ht="12.75">
      <c r="E180" s="12"/>
    </row>
    <row r="181" ht="12.75">
      <c r="E181" s="12"/>
    </row>
    <row r="182" ht="12.75">
      <c r="E182" s="12"/>
    </row>
    <row r="183" ht="12.75">
      <c r="E183" s="12"/>
    </row>
    <row r="184" ht="12.75">
      <c r="E184" s="12"/>
    </row>
    <row r="185" ht="12.75">
      <c r="E185" s="12"/>
    </row>
    <row r="186" ht="12.75">
      <c r="E186" s="12"/>
    </row>
    <row r="187" ht="12.75">
      <c r="E187" s="12"/>
    </row>
    <row r="188" ht="12.75">
      <c r="E188" s="12"/>
    </row>
    <row r="189" ht="12.75">
      <c r="E189" s="12"/>
    </row>
    <row r="190" ht="12.75">
      <c r="E190" s="12"/>
    </row>
    <row r="191" ht="12.75">
      <c r="E191" s="12"/>
    </row>
    <row r="192" ht="12.75">
      <c r="E192" s="12"/>
    </row>
    <row r="193" ht="12.75">
      <c r="E193" s="12"/>
    </row>
    <row r="194" ht="12.75">
      <c r="E194" s="12"/>
    </row>
    <row r="195" ht="12.75">
      <c r="E195" s="12"/>
    </row>
    <row r="196" ht="12.75">
      <c r="E196" s="12"/>
    </row>
    <row r="197" ht="12.75">
      <c r="E197" s="12"/>
    </row>
    <row r="198" ht="12.75">
      <c r="E198" s="12"/>
    </row>
    <row r="199" ht="12.75">
      <c r="E199" s="12"/>
    </row>
    <row r="200" ht="12.75">
      <c r="E200" s="12"/>
    </row>
    <row r="201" ht="12.75">
      <c r="E201" s="12"/>
    </row>
    <row r="202" ht="12.75">
      <c r="E202" s="12"/>
    </row>
    <row r="203" ht="12.75">
      <c r="E203" s="12"/>
    </row>
    <row r="204" ht="12.75">
      <c r="E204" s="12"/>
    </row>
    <row r="205" ht="12.75">
      <c r="E205" s="12"/>
    </row>
    <row r="206" ht="12.75">
      <c r="E206" s="12"/>
    </row>
    <row r="207" ht="12.75">
      <c r="E207" s="12"/>
    </row>
    <row r="208" ht="12.75">
      <c r="E208" s="12"/>
    </row>
    <row r="209" ht="12.75">
      <c r="E209" s="12"/>
    </row>
    <row r="210" ht="12.75">
      <c r="E210" s="12"/>
    </row>
    <row r="211" ht="12.75">
      <c r="E211" s="12"/>
    </row>
    <row r="212" ht="12.75">
      <c r="E212" s="12"/>
    </row>
    <row r="213" ht="12.75">
      <c r="E213" s="12"/>
    </row>
    <row r="214" ht="12.75">
      <c r="E214" s="12"/>
    </row>
    <row r="215" ht="12.75">
      <c r="E215" s="12"/>
    </row>
    <row r="216" ht="12.75">
      <c r="E216" s="12"/>
    </row>
    <row r="217" ht="12.75">
      <c r="E217" s="12"/>
    </row>
    <row r="218" ht="12.75">
      <c r="E218" s="12"/>
    </row>
    <row r="219" ht="12.75">
      <c r="E219" s="12"/>
    </row>
    <row r="220" ht="12.75">
      <c r="E220" s="12"/>
    </row>
    <row r="221" ht="12.75">
      <c r="E221" s="12"/>
    </row>
    <row r="222" ht="12.75">
      <c r="E222" s="12"/>
    </row>
    <row r="223" ht="12.75">
      <c r="E223" s="12"/>
    </row>
    <row r="224" ht="12.75">
      <c r="E224" s="12"/>
    </row>
    <row r="225" ht="12.75">
      <c r="E225" s="12"/>
    </row>
    <row r="226" ht="12.75">
      <c r="E226" s="12"/>
    </row>
    <row r="227" ht="12.75">
      <c r="E227" s="12"/>
    </row>
    <row r="228" ht="12.75">
      <c r="E228" s="12"/>
    </row>
    <row r="229" ht="12.75">
      <c r="E229" s="12"/>
    </row>
    <row r="230" ht="12.75">
      <c r="E230" s="12"/>
    </row>
    <row r="231" ht="12.75">
      <c r="E231" s="12"/>
    </row>
    <row r="232" ht="12.75">
      <c r="E232" s="12"/>
    </row>
    <row r="233" ht="12.75">
      <c r="E233" s="12"/>
    </row>
    <row r="234" ht="12.75">
      <c r="E234" s="12"/>
    </row>
    <row r="235" ht="12.75">
      <c r="E235" s="12"/>
    </row>
    <row r="236" ht="12.75">
      <c r="E236" s="12"/>
    </row>
    <row r="237" ht="12.75">
      <c r="E237" s="12"/>
    </row>
    <row r="238" ht="12.75">
      <c r="E238" s="12"/>
    </row>
    <row r="239" ht="12.75">
      <c r="E239" s="12"/>
    </row>
    <row r="240" ht="12.75">
      <c r="E240" s="12"/>
    </row>
    <row r="241" ht="12.75">
      <c r="E241" s="12"/>
    </row>
    <row r="242" ht="12.75">
      <c r="E242" s="12"/>
    </row>
    <row r="243" ht="12.75">
      <c r="E243" s="12"/>
    </row>
    <row r="244" ht="12.75">
      <c r="E244" s="12"/>
    </row>
    <row r="245" ht="12.75">
      <c r="E245" s="12"/>
    </row>
    <row r="246" ht="12.75">
      <c r="E246" s="12"/>
    </row>
    <row r="247" ht="12.75">
      <c r="E247" s="12"/>
    </row>
    <row r="248" ht="12.75">
      <c r="E248" s="12"/>
    </row>
    <row r="249" ht="12.75">
      <c r="E249" s="12"/>
    </row>
    <row r="250" ht="12.75">
      <c r="E250" s="12"/>
    </row>
    <row r="251" ht="12.75">
      <c r="E251" s="12"/>
    </row>
    <row r="252" ht="12.75">
      <c r="E252" s="12"/>
    </row>
    <row r="253" ht="12.75">
      <c r="E253" s="12"/>
    </row>
    <row r="254" ht="12.75">
      <c r="E254" s="12"/>
    </row>
    <row r="255" ht="12.75">
      <c r="E255" s="12"/>
    </row>
    <row r="256" ht="12.75">
      <c r="E256" s="12"/>
    </row>
    <row r="257" ht="12.75">
      <c r="E257" s="12"/>
    </row>
    <row r="258" ht="12.75">
      <c r="E258" s="12"/>
    </row>
    <row r="259" ht="12.75">
      <c r="E259" s="12"/>
    </row>
    <row r="260" ht="12.75">
      <c r="E260" s="12"/>
    </row>
    <row r="261" ht="12.75">
      <c r="E261" s="12"/>
    </row>
    <row r="262" ht="12.75">
      <c r="E262" s="12"/>
    </row>
    <row r="263" ht="12.75">
      <c r="E263" s="12"/>
    </row>
    <row r="264" ht="12.75">
      <c r="E264" s="12"/>
    </row>
    <row r="265" ht="12.75">
      <c r="E265" s="12"/>
    </row>
    <row r="266" ht="12.75">
      <c r="E266" s="12"/>
    </row>
    <row r="267" ht="12.75">
      <c r="E267" s="12"/>
    </row>
    <row r="268" ht="12.75">
      <c r="E268" s="12"/>
    </row>
    <row r="269" ht="12.75">
      <c r="E269" s="12"/>
    </row>
    <row r="270" ht="12.75">
      <c r="E270" s="12"/>
    </row>
    <row r="271" ht="12.75">
      <c r="E271" s="12"/>
    </row>
    <row r="272" ht="12.75">
      <c r="E272" s="12"/>
    </row>
    <row r="273" ht="12.75">
      <c r="E273" s="12"/>
    </row>
    <row r="274" ht="12.75">
      <c r="E274" s="12"/>
    </row>
    <row r="275" ht="12.75">
      <c r="E275" s="12"/>
    </row>
    <row r="276" ht="12.75">
      <c r="E276" s="12"/>
    </row>
    <row r="277" ht="12.75">
      <c r="E277" s="12"/>
    </row>
    <row r="278" ht="12.75">
      <c r="E278" s="12"/>
    </row>
    <row r="279" ht="12.75">
      <c r="E279" s="12"/>
    </row>
    <row r="280" ht="12.75">
      <c r="E280" s="12"/>
    </row>
    <row r="281" ht="12.75">
      <c r="E281" s="12"/>
    </row>
    <row r="282" ht="12.75">
      <c r="E282" s="12"/>
    </row>
    <row r="283" ht="12.75">
      <c r="E283" s="12"/>
    </row>
    <row r="284" ht="12.75"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2014-09-20T21:39:17Z</dcterms:modified>
  <cp:category/>
  <cp:version/>
  <cp:contentType/>
  <cp:contentStatus/>
</cp:coreProperties>
</file>